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2510" windowHeight="4620"/>
  </bookViews>
  <sheets>
    <sheet name="final list" sheetId="3" r:id="rId1"/>
  </sheets>
  <definedNames>
    <definedName name="_xlnm.Print_Area" localSheetId="0">'final list'!$A$1:$AE$9</definedName>
  </definedNames>
  <calcPr calcId="125725"/>
</workbook>
</file>

<file path=xl/calcChain.xml><?xml version="1.0" encoding="utf-8"?>
<calcChain xmlns="http://schemas.openxmlformats.org/spreadsheetml/2006/main">
  <c r="Z133" i="3"/>
  <c r="V133"/>
  <c r="Q133"/>
  <c r="M133"/>
  <c r="I133"/>
  <c r="I122"/>
  <c r="AC133" l="1"/>
  <c r="V60"/>
  <c r="Z9"/>
  <c r="Z10"/>
  <c r="Z11"/>
  <c r="Z12"/>
  <c r="Z13"/>
  <c r="Z14"/>
  <c r="Z15"/>
  <c r="AC15" s="1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AC55" s="1"/>
  <c r="Z56"/>
  <c r="Z57"/>
  <c r="Z58"/>
  <c r="Z59"/>
  <c r="Z60"/>
  <c r="Z61"/>
  <c r="Z62"/>
  <c r="Z63"/>
  <c r="AC63" s="1"/>
  <c r="Z64"/>
  <c r="Z65"/>
  <c r="Z66"/>
  <c r="Z67"/>
  <c r="Z68"/>
  <c r="Z69"/>
  <c r="Z70"/>
  <c r="Z71"/>
  <c r="AC71" s="1"/>
  <c r="Z72"/>
  <c r="Z73"/>
  <c r="Z74"/>
  <c r="Z75"/>
  <c r="Z76"/>
  <c r="Z77"/>
  <c r="Z78"/>
  <c r="Z79"/>
  <c r="AC79" s="1"/>
  <c r="Z80"/>
  <c r="Z81"/>
  <c r="Z82"/>
  <c r="Z83"/>
  <c r="Z84"/>
  <c r="Z85"/>
  <c r="Z86"/>
  <c r="Z87"/>
  <c r="AC87" s="1"/>
  <c r="Z88"/>
  <c r="Z89"/>
  <c r="Z90"/>
  <c r="Z91"/>
  <c r="Z92"/>
  <c r="Z93"/>
  <c r="Z94"/>
  <c r="Z95"/>
  <c r="AC95" s="1"/>
  <c r="Z96"/>
  <c r="Z97"/>
  <c r="Z98"/>
  <c r="Z99"/>
  <c r="Z100"/>
  <c r="Z101"/>
  <c r="Z102"/>
  <c r="Z103"/>
  <c r="AC103" s="1"/>
  <c r="Z104"/>
  <c r="Z105"/>
  <c r="Z106"/>
  <c r="Z107"/>
  <c r="Z108"/>
  <c r="Z109"/>
  <c r="Z110"/>
  <c r="Z111"/>
  <c r="Z112"/>
  <c r="Z113"/>
  <c r="Z114"/>
  <c r="Z115"/>
  <c r="Z116"/>
  <c r="Z117"/>
  <c r="Z118"/>
  <c r="Z119"/>
  <c r="AC119" s="1"/>
  <c r="Z120"/>
  <c r="Z121"/>
  <c r="Z122"/>
  <c r="Z123"/>
  <c r="Z124"/>
  <c r="Z125"/>
  <c r="Z126"/>
  <c r="Z127"/>
  <c r="Z128"/>
  <c r="Z129"/>
  <c r="Z130"/>
  <c r="Z131"/>
  <c r="Z132"/>
  <c r="V9"/>
  <c r="V10"/>
  <c r="V11"/>
  <c r="V12"/>
  <c r="V13"/>
  <c r="V14"/>
  <c r="V15"/>
  <c r="V16"/>
  <c r="V17"/>
  <c r="V18"/>
  <c r="V19"/>
  <c r="AC19" s="1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I9"/>
  <c r="I10"/>
  <c r="I11"/>
  <c r="I12"/>
  <c r="I13"/>
  <c r="I14"/>
  <c r="I15"/>
  <c r="I16"/>
  <c r="I17"/>
  <c r="I18"/>
  <c r="I19"/>
  <c r="I20"/>
  <c r="I21"/>
  <c r="I22"/>
  <c r="I23"/>
  <c r="I24"/>
  <c r="I25"/>
  <c r="AC25" s="1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AC121" s="1"/>
  <c r="I123"/>
  <c r="I124"/>
  <c r="I125"/>
  <c r="I126"/>
  <c r="I127"/>
  <c r="I128"/>
  <c r="I129"/>
  <c r="I130"/>
  <c r="I131"/>
  <c r="I132"/>
  <c r="Z5"/>
  <c r="Z6"/>
  <c r="Z7"/>
  <c r="Z8"/>
  <c r="V5"/>
  <c r="AC5" s="1"/>
  <c r="V6"/>
  <c r="V7"/>
  <c r="V8"/>
  <c r="Q5"/>
  <c r="Q6"/>
  <c r="Q7"/>
  <c r="Q8"/>
  <c r="M5"/>
  <c r="M6"/>
  <c r="M7"/>
  <c r="M8"/>
  <c r="Z4"/>
  <c r="Q4"/>
  <c r="M4"/>
  <c r="I5"/>
  <c r="I6"/>
  <c r="I7"/>
  <c r="I8"/>
  <c r="I4"/>
  <c r="V4"/>
  <c r="AC67" l="1"/>
  <c r="AC75"/>
  <c r="AC115"/>
  <c r="AC107"/>
  <c r="AC99"/>
  <c r="AC91"/>
  <c r="AC84"/>
  <c r="AC120"/>
  <c r="AC80"/>
  <c r="AC48"/>
  <c r="AC24"/>
  <c r="AC105"/>
  <c r="AC97"/>
  <c r="AC81"/>
  <c r="AC73"/>
  <c r="AC57"/>
  <c r="AC41"/>
  <c r="AC17"/>
  <c r="AC83"/>
  <c r="AC122"/>
  <c r="AC82"/>
  <c r="AC50"/>
  <c r="AC34"/>
  <c r="AC26"/>
  <c r="AC88"/>
  <c r="AC31"/>
  <c r="AC27"/>
  <c r="AC126"/>
  <c r="AC53"/>
  <c r="AC32"/>
  <c r="AC108"/>
  <c r="AC68"/>
  <c r="AC60"/>
  <c r="AC44"/>
  <c r="AC12"/>
  <c r="AC64"/>
  <c r="AC16"/>
  <c r="AC100"/>
  <c r="AC47"/>
  <c r="AC23"/>
  <c r="AC7"/>
  <c r="AC114"/>
  <c r="AC106"/>
  <c r="AC90"/>
  <c r="AC66"/>
  <c r="AC33"/>
  <c r="AC9"/>
  <c r="AC117"/>
  <c r="AC101"/>
  <c r="AC93"/>
  <c r="AC85"/>
  <c r="AC61"/>
  <c r="AC37"/>
  <c r="AC29"/>
  <c r="AC21"/>
  <c r="AC13"/>
  <c r="AC20"/>
  <c r="AC104"/>
  <c r="AC40"/>
  <c r="AC39"/>
  <c r="AC51"/>
  <c r="AC43"/>
  <c r="AC35"/>
  <c r="AC11"/>
  <c r="AC128"/>
  <c r="AC58"/>
  <c r="AC10"/>
  <c r="AC118"/>
  <c r="AC110"/>
  <c r="AC102"/>
  <c r="AC70"/>
  <c r="AC62"/>
  <c r="AC54"/>
  <c r="AC46"/>
  <c r="AC38"/>
  <c r="AC30"/>
  <c r="AC14"/>
  <c r="AC96"/>
  <c r="AC92"/>
  <c r="AC86"/>
  <c r="AC69"/>
  <c r="AC76"/>
  <c r="AC109"/>
  <c r="AC112"/>
  <c r="AC130"/>
  <c r="AC123"/>
  <c r="AC116"/>
  <c r="AC113"/>
  <c r="AC111"/>
  <c r="AC98"/>
  <c r="AC94"/>
  <c r="AC89"/>
  <c r="AC78"/>
  <c r="AC77"/>
  <c r="AC74"/>
  <c r="AC72"/>
  <c r="AC65"/>
  <c r="AC59"/>
  <c r="AC56"/>
  <c r="AC52"/>
  <c r="AC49"/>
  <c r="AC45"/>
  <c r="AC42"/>
  <c r="AC36"/>
  <c r="AC28"/>
  <c r="AC22"/>
  <c r="AC18"/>
  <c r="AC8"/>
  <c r="AC6"/>
  <c r="AC4"/>
  <c r="AC132"/>
  <c r="AC131"/>
  <c r="AC129"/>
  <c r="AC127"/>
  <c r="AC125"/>
  <c r="AC124"/>
</calcChain>
</file>

<file path=xl/sharedStrings.xml><?xml version="1.0" encoding="utf-8"?>
<sst xmlns="http://schemas.openxmlformats.org/spreadsheetml/2006/main" count="725" uniqueCount="500">
  <si>
    <t xml:space="preserve"> Address of the Applicant</t>
  </si>
  <si>
    <t>Name  of the Applicant</t>
  </si>
  <si>
    <t>HSC</t>
  </si>
  <si>
    <t>Total Mark</t>
  </si>
  <si>
    <t>Mark Secured</t>
  </si>
  <si>
    <t>CHSE</t>
  </si>
  <si>
    <t>Graduation</t>
  </si>
  <si>
    <t>Date of Birth</t>
  </si>
  <si>
    <t>Experience</t>
  </si>
  <si>
    <t>% of Marks Secured</t>
  </si>
  <si>
    <t>Remark</t>
  </si>
  <si>
    <t xml:space="preserve">Other
 Qulaification </t>
  </si>
  <si>
    <t xml:space="preserve">Weightage </t>
  </si>
  <si>
    <t>Weighatge</t>
  </si>
  <si>
    <t xml:space="preserve">Total weightage </t>
  </si>
  <si>
    <t xml:space="preserve">Post 
Graduation </t>
  </si>
  <si>
    <t>Sl.No</t>
  </si>
  <si>
    <t>Subject</t>
  </si>
  <si>
    <t>Weightage in Experience</t>
  </si>
  <si>
    <t>Age as on…</t>
  </si>
  <si>
    <t>Computer Efficiency</t>
  </si>
  <si>
    <t>Sonu Singh</t>
  </si>
  <si>
    <t>05.05.1995</t>
  </si>
  <si>
    <t>Yes</t>
  </si>
  <si>
    <t>Tilottama Das</t>
  </si>
  <si>
    <t>Sahadevkhunta, Balasore, 756001, 9861586063</t>
  </si>
  <si>
    <t>Panchagand, Sergard, Balasore, 756060, 7894235964</t>
  </si>
  <si>
    <t>03.05.1989</t>
  </si>
  <si>
    <t>1649 days</t>
  </si>
  <si>
    <t>Kabita Behera</t>
  </si>
  <si>
    <t>Pedagadi, Kaptipada, Mayurbhanj, 757040, 9861341800</t>
  </si>
  <si>
    <t>18.06.1997</t>
  </si>
  <si>
    <t>10th marksheet not submitted</t>
  </si>
  <si>
    <t>Abinash Pradhan</t>
  </si>
  <si>
    <t>Kalakad, Sajanagarh, Raj Berhampur, Nilagiri, 756041, 9078195077</t>
  </si>
  <si>
    <t>24.05.1998</t>
  </si>
  <si>
    <t>MSW</t>
  </si>
  <si>
    <t>1130 days</t>
  </si>
  <si>
    <t>Priyanka Das</t>
  </si>
  <si>
    <t>Kudia, Nagram, Balasore, 756027, 9178563842</t>
  </si>
  <si>
    <t>26.11.2002</t>
  </si>
  <si>
    <t>Manoj Kumar Rana</t>
  </si>
  <si>
    <t>Apratibindha, Budha Vihar, Bhadrak, 756100, 9583984950</t>
  </si>
  <si>
    <t>15.04.2000</t>
  </si>
  <si>
    <t>Maithili Lenka</t>
  </si>
  <si>
    <t>MAA residency, Flat-307, Bhaskarganj, Telengasahi, Vidyut Marg, Balasore, 756001, 6372674073</t>
  </si>
  <si>
    <t>24.09.2003</t>
  </si>
  <si>
    <t>Subhalaxmi Sahu</t>
  </si>
  <si>
    <t>Khaprapada, Azimabad, Sahadevkhunta, Balasore, 756001, 6372358576</t>
  </si>
  <si>
    <t>14.02.2003</t>
  </si>
  <si>
    <t>Psychology</t>
  </si>
  <si>
    <t>63 days</t>
  </si>
  <si>
    <t>Sabita Das</t>
  </si>
  <si>
    <t>Kalakad, Sajanagarh, Raj Berhampur, Nilagiri, 756041, 8917232833</t>
  </si>
  <si>
    <t>10.06.1999</t>
  </si>
  <si>
    <t>Social Work</t>
  </si>
  <si>
    <t>Lopamudra Panigrahi</t>
  </si>
  <si>
    <t>Nuapatana, Nadinga, Soro, 756045, 8260293378</t>
  </si>
  <si>
    <t>06.07.1997</t>
  </si>
  <si>
    <t>Dipika Sahu</t>
  </si>
  <si>
    <t>Manikpur, Totapada, Anla, Rasgovindpur, Mayurbhanj, 757056, 6370451204</t>
  </si>
  <si>
    <t>15.03.1999</t>
  </si>
  <si>
    <t>Economics</t>
  </si>
  <si>
    <t>B Ed</t>
  </si>
  <si>
    <t>923 days</t>
  </si>
  <si>
    <t>Upasana Das</t>
  </si>
  <si>
    <t>Qr No MI 267, Kalinga Vihar, Chhend, Phase 2, Rourkela, Sundargarh, 769015, 6370541535</t>
  </si>
  <si>
    <t>14.01.1990</t>
  </si>
  <si>
    <t>Political Science</t>
  </si>
  <si>
    <t>2042 days</t>
  </si>
  <si>
    <t>Adyasa Mallick</t>
  </si>
  <si>
    <t>Kiagohiri, Darjipokhari, Balasore, 756001, 7381950907</t>
  </si>
  <si>
    <t>20.06.1993</t>
  </si>
  <si>
    <t>Sociology</t>
  </si>
  <si>
    <t>Sushree Sangita Mohapatra</t>
  </si>
  <si>
    <t>Mathani, Basta, Balasore, 756029, 7377472848</t>
  </si>
  <si>
    <t>31.10.2001</t>
  </si>
  <si>
    <t>1592 days</t>
  </si>
  <si>
    <t>Ahalya Pradhan</t>
  </si>
  <si>
    <t>Srikrushnapur, Januganj, Balasore, 756019, 7504293259</t>
  </si>
  <si>
    <t>02.08.2002</t>
  </si>
  <si>
    <t>Dr Saroj Kumar Das</t>
  </si>
  <si>
    <t>Bikash Nagar, Angargadia, Balasore, 756001, 9827991083</t>
  </si>
  <si>
    <t>24.12.1992</t>
  </si>
  <si>
    <t>Dentist</t>
  </si>
  <si>
    <t>Nikita Bhoi</t>
  </si>
  <si>
    <t xml:space="preserve">Kasimabad, Near Bato Mangala Temple, Motiganj, Balasore, 6370260007 </t>
  </si>
  <si>
    <t>21.01.2004</t>
  </si>
  <si>
    <t>Madhusmita Nayak</t>
  </si>
  <si>
    <t>Bhaskarganj, Near White House Clinic, Sahadevkhunta, Balasore, 756001, 9583522800</t>
  </si>
  <si>
    <t>13.05.1986</t>
  </si>
  <si>
    <t>Below the minimum age limit of 21 years</t>
  </si>
  <si>
    <t>2123 days</t>
  </si>
  <si>
    <t>Sasmita Sahu</t>
  </si>
  <si>
    <t>Hi-Tech Plaza, Madhipur, Kantilo, Kuha, Sundarpada, Khorda, Bhubaneswar, 9937568814</t>
  </si>
  <si>
    <t>01.10.1984</t>
  </si>
  <si>
    <t>1825days</t>
  </si>
  <si>
    <t>Manasi Sahoo</t>
  </si>
  <si>
    <t>At-Saladei,po-Odapada,Ramachandrapur, Keonjhar, 755019,7878609633</t>
  </si>
  <si>
    <t>17.07.1990</t>
  </si>
  <si>
    <t>Itishree Behera</t>
  </si>
  <si>
    <t>Boulapal, Bhatapada, Bhadrak, 756130, 7846881918</t>
  </si>
  <si>
    <t>20.01.1999</t>
  </si>
  <si>
    <t>1089 days</t>
  </si>
  <si>
    <t>Suprajita Sahu</t>
  </si>
  <si>
    <t>Chunanati, Kupari, Khaira, Balasore, 756059, 9348553303</t>
  </si>
  <si>
    <t>01.04.2000</t>
  </si>
  <si>
    <t>Odia</t>
  </si>
  <si>
    <t>Diploma in Early Childhood Education</t>
  </si>
  <si>
    <t>Jayanti Das</t>
  </si>
  <si>
    <t>Biswanathpur, Rahanja, Ranital, 756111, 7377575061</t>
  </si>
  <si>
    <t>31.05.1999</t>
  </si>
  <si>
    <t>490 days</t>
  </si>
  <si>
    <t>Smrutiprangya Rout</t>
  </si>
  <si>
    <t>Kalyannagar, Angargadia, Near Railway Gate Crossing, Balasore, 756001, 8895462216</t>
  </si>
  <si>
    <t>15.10.1982</t>
  </si>
  <si>
    <t>MBA</t>
  </si>
  <si>
    <t>3777 days</t>
  </si>
  <si>
    <t>Jeeban Pradeep Nayak</t>
  </si>
  <si>
    <t>Aghirapada, Oupada, 756049, Balasore, 6370816825</t>
  </si>
  <si>
    <t>05.03.2002</t>
  </si>
  <si>
    <t>PG Certificate not Attached</t>
  </si>
  <si>
    <t>Rita Parida</t>
  </si>
  <si>
    <t>Chandratikiri, Sarugaon, Oupada, 756049, 9438180565</t>
  </si>
  <si>
    <t>02.06.1991</t>
  </si>
  <si>
    <t>History</t>
  </si>
  <si>
    <t>Jagnyaseni Rana</t>
  </si>
  <si>
    <t>Pachhudia, Sargaon, Balasore, 756002, 6372331099</t>
  </si>
  <si>
    <t>11.06.2001</t>
  </si>
  <si>
    <t>10 days Internship</t>
  </si>
  <si>
    <t>Jagat Kumar Sahu</t>
  </si>
  <si>
    <t>Astapatana, Darakholi, Oupada, Balasore, 756049, 8249783660</t>
  </si>
  <si>
    <t>02.06.1996</t>
  </si>
  <si>
    <t>Durgesh Kumar Acharya</t>
  </si>
  <si>
    <t>Kamarda, Balasore, 756035, 7873759602</t>
  </si>
  <si>
    <t>05.12.1996</t>
  </si>
  <si>
    <t>Rahul Kar</t>
  </si>
  <si>
    <t>Belabania, Nagram, Sadar, Haladipada, Balasore, 756027, 6370066263</t>
  </si>
  <si>
    <t>04.04.2000</t>
  </si>
  <si>
    <t>Amiya Khamari</t>
  </si>
  <si>
    <t>Kathapal, Ajodhya, Nilagiri, Balasore, 756020, 9668814645</t>
  </si>
  <si>
    <t>05.03.2001</t>
  </si>
  <si>
    <t>English</t>
  </si>
  <si>
    <t>Hitesh Kumar Jena</t>
  </si>
  <si>
    <t>Nandikhandi, Kendupada, Phulbani, Kandhamal, 762001, 9337056440</t>
  </si>
  <si>
    <t>18.11.1999</t>
  </si>
  <si>
    <t>Commerce</t>
  </si>
  <si>
    <t>426 days</t>
  </si>
  <si>
    <t>Anita Behera</t>
  </si>
  <si>
    <t>Godhibasa, Sahadevkhunta, Balasore, 756001, 8984392040</t>
  </si>
  <si>
    <t>17.03.1997</t>
  </si>
  <si>
    <t>Mahammed Niyaz Ali Quadri</t>
  </si>
  <si>
    <t>Dargha Maidan, Motiganj, Town PS, 756003, 8093395511</t>
  </si>
  <si>
    <t>10.05.1988</t>
  </si>
  <si>
    <t>564 days</t>
  </si>
  <si>
    <t>Sipra Ganguli</t>
  </si>
  <si>
    <t>Balia, Kukudapada, CT Clinic Road, Balasore, 756001, 9337639082</t>
  </si>
  <si>
    <t>25.05.1987</t>
  </si>
  <si>
    <t>1611  days</t>
  </si>
  <si>
    <t>Amit Kumar Behera</t>
  </si>
  <si>
    <t>Balia, Sahadevkhunta, Balasore, 756056, 9778853338</t>
  </si>
  <si>
    <t>02.02.1997</t>
  </si>
  <si>
    <t>D.El.Ed</t>
  </si>
  <si>
    <t>2122 days</t>
  </si>
  <si>
    <t>Tapaswini Behera</t>
  </si>
  <si>
    <t>Mansingbazar, Motiganj, Balasore, 756003, 7853987147</t>
  </si>
  <si>
    <t>19.04.2001</t>
  </si>
  <si>
    <t>Sangeet Kumar Panda</t>
  </si>
  <si>
    <t>Benapura, Rajghat, Basta, Balasore, 756030, 7008149664</t>
  </si>
  <si>
    <t>08.04.1994</t>
  </si>
  <si>
    <t>2989 days</t>
  </si>
  <si>
    <t>Truptimayee Singh</t>
  </si>
  <si>
    <t>Susiladeipur, Rambhila, Ranital, Bhadrak, 756111, 9438801757</t>
  </si>
  <si>
    <t>21.01.2002</t>
  </si>
  <si>
    <t>Gulle Firdous</t>
  </si>
  <si>
    <t>Dargha Maidan, Motiganj, Town PS, 756003, 9692739663</t>
  </si>
  <si>
    <t>27.04.1998</t>
  </si>
  <si>
    <t>Hindi</t>
  </si>
  <si>
    <t>Bijay Kumar Das</t>
  </si>
  <si>
    <t>Samalpur, Balia, Balasore, 756056, 7978848036</t>
  </si>
  <si>
    <t>02.07.1991</t>
  </si>
  <si>
    <t>850 days</t>
  </si>
  <si>
    <t>Biswashree Das</t>
  </si>
  <si>
    <t>Bhoisahi, Azimabad, Balasore, 756001, 7978465611</t>
  </si>
  <si>
    <t>28.02.1996</t>
  </si>
  <si>
    <t>Sai Sibanee Mohapatra</t>
  </si>
  <si>
    <t>Jagannathpur, Raghunathpur, Jagtsignpur, 754132, 6370298211</t>
  </si>
  <si>
    <t>15.02.2001</t>
  </si>
  <si>
    <t>762 days</t>
  </si>
  <si>
    <t>Purnima Pradhan</t>
  </si>
  <si>
    <t>Mallisahi, Solpata, Haldipada, Balasore, 756027, 7854932628</t>
  </si>
  <si>
    <t>02.01.1999</t>
  </si>
  <si>
    <t>781 days</t>
  </si>
  <si>
    <t>PG Marksheet  &amp; Certificate not Attached</t>
  </si>
  <si>
    <t>Kalpana Hansdah</t>
  </si>
  <si>
    <t>Bhaskarganj B, Ektanagar, Sahadevkhunta, Balasore, 756001, 9337182638</t>
  </si>
  <si>
    <t>02.07.1993</t>
  </si>
  <si>
    <t>Himansu Sekhar Barik</t>
  </si>
  <si>
    <t>Sahadevkhunta, Balasore, 756001, 8658505425</t>
  </si>
  <si>
    <t>14.12.2002</t>
  </si>
  <si>
    <t>Ajit Kumar Barik</t>
  </si>
  <si>
    <t>Sarupal, Dhobasila, Nilagiri, Balasore, 756040, 9178181032</t>
  </si>
  <si>
    <t>12.02.1990</t>
  </si>
  <si>
    <t>Library Info Sc</t>
  </si>
  <si>
    <t>Saheen Quadri</t>
  </si>
  <si>
    <t>Dargha Maidan, Motiganj, Balasore, 756003, 7681853867</t>
  </si>
  <si>
    <t>06.06.1986</t>
  </si>
  <si>
    <t>Shantishree Giri</t>
  </si>
  <si>
    <t>Sialia, Pasarabindha, Dehurda, Balasore, 756036, 9437266027</t>
  </si>
  <si>
    <t>08.04.1992</t>
  </si>
  <si>
    <t>Manjulata Rana</t>
  </si>
  <si>
    <t>Patripal, Kanrali, Remuna, Balasore, 756019, 8917215669</t>
  </si>
  <si>
    <t>10.04.1983</t>
  </si>
  <si>
    <t>Mathematics</t>
  </si>
  <si>
    <t>M Phil (PS)</t>
  </si>
  <si>
    <t>Baisali Mohanty</t>
  </si>
  <si>
    <t>Sidheswar Colony, Januganj, Industrial PS, Balasore, 756019, 8328965972</t>
  </si>
  <si>
    <t>20.08.1991</t>
  </si>
  <si>
    <t>3674 days</t>
  </si>
  <si>
    <t>Prajnarani Bal</t>
  </si>
  <si>
    <t>Jagannathpur, Singhapur, Kuakhia, Jajpur, 755008, 7377219247</t>
  </si>
  <si>
    <t>07.07.2000</t>
  </si>
  <si>
    <t>Labanya Rout</t>
  </si>
  <si>
    <t>Purukhi, Singiri, Remuna, Balasore, 756019, 9777396247</t>
  </si>
  <si>
    <t>23.04.1997</t>
  </si>
  <si>
    <t>Surya Narayan Sahoo</t>
  </si>
  <si>
    <t>Suan, Basudevpur, Bhadrak, 756162, 8249011089</t>
  </si>
  <si>
    <t>17.11.2001</t>
  </si>
  <si>
    <t>402 days</t>
  </si>
  <si>
    <t>Sanyasi Baske</t>
  </si>
  <si>
    <t>Demuria, Mandhata Bazar, Baliapal, Balasore, 756024, 7655030372</t>
  </si>
  <si>
    <t>07.04.1996</t>
  </si>
  <si>
    <t xml:space="preserve">No Certificates or Marksheet attched other then Matric </t>
  </si>
  <si>
    <t>Sujata Dhamudia</t>
  </si>
  <si>
    <t>Panchalingeswar, Khandagaradi, Nilagiri, Balasore, 756042, 9692934695</t>
  </si>
  <si>
    <t>27.09.2001</t>
  </si>
  <si>
    <t>Itishree Barik</t>
  </si>
  <si>
    <t>Bhogabati, Betnoti, Mayurbhanj, 757025, 9114071570</t>
  </si>
  <si>
    <t>06.08.1997</t>
  </si>
  <si>
    <t>1292 days</t>
  </si>
  <si>
    <t>Ankushpur, Nua Sahi, Kukudakhandi, Ganjam, 761100, 9776146625</t>
  </si>
  <si>
    <t>11.05.1993</t>
  </si>
  <si>
    <t>1225 days</t>
  </si>
  <si>
    <t>Krishna Mohanty</t>
  </si>
  <si>
    <t>B.Kalyana, Badsahi, Mayurbhanj, 757025, 9861612891</t>
  </si>
  <si>
    <t>13.09.2002</t>
  </si>
  <si>
    <t>Surendra Kumar Meher</t>
  </si>
  <si>
    <t>Chandanbhati, Balangir, 767065, 8763152751</t>
  </si>
  <si>
    <t>15.06.1991</t>
  </si>
  <si>
    <t>Sanskrit</t>
  </si>
  <si>
    <t>B.ed</t>
  </si>
  <si>
    <t>yes</t>
  </si>
  <si>
    <t>3293days</t>
  </si>
  <si>
    <t>Sunita Padihari</t>
  </si>
  <si>
    <t>Bhaskarganj B, Sahadevkhunta, Balasore, 756001, 8249118051</t>
  </si>
  <si>
    <t>22.04.2000</t>
  </si>
  <si>
    <t>Home Science</t>
  </si>
  <si>
    <t>Truptiranjan Behera</t>
  </si>
  <si>
    <t>Mahhmmad  Pur, Balasore, Simulia, 6372996346</t>
  </si>
  <si>
    <t>02.04.2002</t>
  </si>
  <si>
    <t>Laxmipriya Dalai</t>
  </si>
  <si>
    <t>Jagannathpur,Basudevpur, Anantapur, Bhadrak, 756125, 7873503671</t>
  </si>
  <si>
    <t>13.05.1997</t>
  </si>
  <si>
    <t>Manas Kumar Rana</t>
  </si>
  <si>
    <t>Dhubachakurai, Basta, Balasore, 756029, 7682821193</t>
  </si>
  <si>
    <t>15.02.1992</t>
  </si>
  <si>
    <t>MCA</t>
  </si>
  <si>
    <t>2737 days</t>
  </si>
  <si>
    <t>Ankita Rani Ghosh</t>
  </si>
  <si>
    <t>Gopalgan, Srikanthapur, Balasore, 756001, 9692025163</t>
  </si>
  <si>
    <t>02.10.2000</t>
  </si>
  <si>
    <t>Subrat Kumar Pradhan</t>
  </si>
  <si>
    <t>Panchupali, Langaleswar, Balasore, 756024, 9337635562</t>
  </si>
  <si>
    <t>21.02.2001</t>
  </si>
  <si>
    <t>Biswajit Mohanty</t>
  </si>
  <si>
    <t>Nachhimpur, Amliatha, Balasore, 756032, 7684000757</t>
  </si>
  <si>
    <t>03.01.2001</t>
  </si>
  <si>
    <t>Debarchan Kanhor</t>
  </si>
  <si>
    <t>Karukaska, LinePada, Tikabali, Kandhamal, 762027, 6371143731</t>
  </si>
  <si>
    <t>02.06.1986</t>
  </si>
  <si>
    <t>Nabajyoti Behera</t>
  </si>
  <si>
    <t>Taharpur, Hatiadiha, Rupsa, Balasore, 756028, 7008933703</t>
  </si>
  <si>
    <t>01.06.1998</t>
  </si>
  <si>
    <t xml:space="preserve">Graduation &amp; PG  Marksheet and Certificate not Submitted </t>
  </si>
  <si>
    <t>Jayanta Kumar Pradhan</t>
  </si>
  <si>
    <t>Khadupahi, Kuanrpur, Rasalpur, Khantapada, 756021, 7008290154</t>
  </si>
  <si>
    <t>04.07.1998</t>
  </si>
  <si>
    <t>Journalism &amp; MC</t>
  </si>
  <si>
    <t>Ambika Acharya</t>
  </si>
  <si>
    <t xml:space="preserve">QQ-11, Civitownship, Rourkela, Sundargarh, Odisha, 769004, 6372288340 </t>
  </si>
  <si>
    <t>31.08.1993</t>
  </si>
  <si>
    <t>497 days</t>
  </si>
  <si>
    <t>Sasmita Rout</t>
  </si>
  <si>
    <t>Begunia, Haripur, Sahadevkhunta, Balasore, 756003, 9348739233</t>
  </si>
  <si>
    <t>05.04.1994</t>
  </si>
  <si>
    <t>2472 days</t>
  </si>
  <si>
    <t>Harisankar Nayak</t>
  </si>
  <si>
    <t>Somanathpur, Remuna, Insdustrial Area, 756019, Balasore, 8260341412</t>
  </si>
  <si>
    <t>04.06.1996</t>
  </si>
  <si>
    <t>Charchika, Mandirasahi, Banki, Cuttack, 754008, 6372316348</t>
  </si>
  <si>
    <t>12.02.2004</t>
  </si>
  <si>
    <t>Suchismita Pradhan</t>
  </si>
  <si>
    <t>Dahapada, Motiganj, Sahadevkhunta, 756003, 9348350748</t>
  </si>
  <si>
    <t>03.02.2000</t>
  </si>
  <si>
    <t>Priyadarshani Behera</t>
  </si>
  <si>
    <t>Gandhira,Bahanaga, Khantapada, Balasore, 756042, 6372420247</t>
  </si>
  <si>
    <t>22.03.2001</t>
  </si>
  <si>
    <t>Evs Economics</t>
  </si>
  <si>
    <t>136 days</t>
  </si>
  <si>
    <t>Achyuta Rout</t>
  </si>
  <si>
    <t>Purusottampur, Kendrapada, 754212, 7735283941</t>
  </si>
  <si>
    <t>08.09.2001</t>
  </si>
  <si>
    <t>Chandrasekhar Nayak</t>
  </si>
  <si>
    <t>29.10.2001</t>
  </si>
  <si>
    <t>Debasmita Barik</t>
  </si>
  <si>
    <t>Bhubanpur, Bariha, Simulia, Balasore, 756126, 8144898607</t>
  </si>
  <si>
    <t>25.09.1999</t>
  </si>
  <si>
    <t>Ushabati Jani</t>
  </si>
  <si>
    <t>Tarigam, Pandiripakhana, Raighar, Nabrangpur, 764074, 9938158512</t>
  </si>
  <si>
    <t>25.12.1999</t>
  </si>
  <si>
    <t>Bhagyalaxmi Agasti</t>
  </si>
  <si>
    <t>Suryanagar, Bhaskarganj B, Balasore, 8093802549</t>
  </si>
  <si>
    <t>19.05.1990</t>
  </si>
  <si>
    <t>Padmini Das</t>
  </si>
  <si>
    <t>Tilada, Gopinathpur, Nenalo, Cuttack, 754203, 9348970860</t>
  </si>
  <si>
    <t>01.06.1994</t>
  </si>
  <si>
    <t>Kobida in Hindi</t>
  </si>
  <si>
    <t>Subrat Kumar Behera</t>
  </si>
  <si>
    <t>Bhaskarganj B, Sahadevkhunta, Balasore, 756001, 7873164361</t>
  </si>
  <si>
    <t>12.05.1999</t>
  </si>
  <si>
    <t>Subhajyoti Mallik</t>
  </si>
  <si>
    <t>Mansingbazar, Motiganj, Balasore, 756003, 7008604953</t>
  </si>
  <si>
    <t>01.09.1995</t>
  </si>
  <si>
    <t>30 days internship</t>
  </si>
  <si>
    <t>Suchita Singha</t>
  </si>
  <si>
    <t>Pathapentha, Bahanaga, Khantapada, Balasore, 756042, 9348634361</t>
  </si>
  <si>
    <t>13.11.1999</t>
  </si>
  <si>
    <t>Debasmita Behera</t>
  </si>
  <si>
    <t>Mulana Nagar, Ranasahi, Sunat, Balasore, 756002, 8260533025</t>
  </si>
  <si>
    <t>08.02.2002</t>
  </si>
  <si>
    <t>Biswasmita Karan</t>
  </si>
  <si>
    <t>IIC Complex, Old Age Home, Palur Hill, Golantara, Mantridi, Ganjam, 761008, 9178117751</t>
  </si>
  <si>
    <t>10.12.2000</t>
  </si>
  <si>
    <t>90 days</t>
  </si>
  <si>
    <t>Sovana Mohanty</t>
  </si>
  <si>
    <t>Ward No 2, Nagpal, Udula NAC, Mayurbhanj, 757041, 9692338486</t>
  </si>
  <si>
    <t>06.05.2002</t>
  </si>
  <si>
    <t>Intermidiate Marksheet &amp; Experiance Certificate not submitted</t>
  </si>
  <si>
    <t>Archana Khanda</t>
  </si>
  <si>
    <t>Naharpada, Baripada, 757001, 8260856941</t>
  </si>
  <si>
    <t>08.02.2001</t>
  </si>
  <si>
    <t>Leena Parween</t>
  </si>
  <si>
    <t>Manikhamb, Motiganj, Town, Balasore, 756003, 6370445426</t>
  </si>
  <si>
    <t>15.08.2002</t>
  </si>
  <si>
    <t>Bhabasankar Raul</t>
  </si>
  <si>
    <t>Azimabad, Sahadevkhunta, Balasore, 756001, 8249241467</t>
  </si>
  <si>
    <t>01.06.1989</t>
  </si>
  <si>
    <t>1825 days</t>
  </si>
  <si>
    <t>Rashmita Majhi</t>
  </si>
  <si>
    <t>Chandigarh, Kishore Chandrapur, Berhampur, Balasore, 756058, 8117876181</t>
  </si>
  <si>
    <t>11.02.2002</t>
  </si>
  <si>
    <t>Adyasa Jena</t>
  </si>
  <si>
    <t>Sahadevkhunta, Balasore, 756001, 6371621935</t>
  </si>
  <si>
    <t>26.07.1997</t>
  </si>
  <si>
    <t>940days</t>
  </si>
  <si>
    <t>730 days</t>
  </si>
  <si>
    <t>Sonalika Ashe</t>
  </si>
  <si>
    <t>Akatpur, Sunhat, Balasore, 756002, 8339814956</t>
  </si>
  <si>
    <t>24.08.2001</t>
  </si>
  <si>
    <t>Mamata Behera</t>
  </si>
  <si>
    <t>Remuna, Balasore, 756019, 9337721455</t>
  </si>
  <si>
    <t>05.07.1999</t>
  </si>
  <si>
    <t>Dr Pranita Panda</t>
  </si>
  <si>
    <t>Madhipur, Remuna, Balasore, 756019, 7735335501</t>
  </si>
  <si>
    <t>25.08.1994</t>
  </si>
  <si>
    <t>Chemistry</t>
  </si>
  <si>
    <t>Ph. D</t>
  </si>
  <si>
    <t>Samir Kumar Patra</t>
  </si>
  <si>
    <t>Kuanrpur, Mitrapur, Nilagiri, Balasore, 756020, 7978015497</t>
  </si>
  <si>
    <t>28.08.1996</t>
  </si>
  <si>
    <t>Sulochana Majhi</t>
  </si>
  <si>
    <t>Azimabad, Sahadevkhunta, Balasore, 756001, 7205866199</t>
  </si>
  <si>
    <t>16.01.1991</t>
  </si>
  <si>
    <t>Pinaki Mohapatra</t>
  </si>
  <si>
    <t>Banida, Sugo, Dhansimulia, Jaleswar, Balasore, 756084, 7682050072</t>
  </si>
  <si>
    <t>18.06.1999</t>
  </si>
  <si>
    <t>Biotechnology</t>
  </si>
  <si>
    <t>Prativa Giri</t>
  </si>
  <si>
    <t>B N Mohanty, Azimabad, Jail Road, Near Neelakantheswar Shiv Temple, Balasore, Odisha, 756001, 8658971187</t>
  </si>
  <si>
    <t>17.05.1990</t>
  </si>
  <si>
    <t>946 days</t>
  </si>
  <si>
    <t>Malaya ranjan Sahu</t>
  </si>
  <si>
    <t>Hatnuagan, Sainkula, Purunabaripada, Mayurbhanj, 757102, 8260228926</t>
  </si>
  <si>
    <t>29.11.2000</t>
  </si>
  <si>
    <t>1095 days</t>
  </si>
  <si>
    <t>Padmapriya Majhi</t>
  </si>
  <si>
    <t>Rangadiha, Suhagpur, Badasahi, Mayurbhanj, 757026, 6372353002</t>
  </si>
  <si>
    <t>22.05.1995</t>
  </si>
  <si>
    <t>Bhagabana Pradhan</t>
  </si>
  <si>
    <t>Dangapal, Nuagaon, Bagdia, Angul, 759141, 6372417894</t>
  </si>
  <si>
    <t>12.05.1996</t>
  </si>
  <si>
    <t>467 days</t>
  </si>
  <si>
    <t>Alok Dehuri</t>
  </si>
  <si>
    <t>Champasahi, Baliguda, Kandhamal,762103, 9853565434</t>
  </si>
  <si>
    <t>25.05.1995</t>
  </si>
  <si>
    <t>Antropology</t>
  </si>
  <si>
    <t>1199 days</t>
  </si>
  <si>
    <t>Kamalakanta Malik</t>
  </si>
  <si>
    <t>Biruan, Sergarh, Khantapada, Balasore, 756060, 8658692108</t>
  </si>
  <si>
    <t>28.02.1998</t>
  </si>
  <si>
    <t>Niharika Mohapatra</t>
  </si>
  <si>
    <t>Sunduri, Sunhat, 756002, Balasore, 7815002869</t>
  </si>
  <si>
    <t>02.02.1998</t>
  </si>
  <si>
    <t>Rasmita Senapati</t>
  </si>
  <si>
    <t>Kamalakanta Senapati, Tihidi, Mangrajpur, Bhadrak, 8117887460</t>
  </si>
  <si>
    <t>15.05.1996</t>
  </si>
  <si>
    <t>Parshuram Parida</t>
  </si>
  <si>
    <t>Kuanshamadhia, B T Pur, Bhadrak, 756115, 9778979897</t>
  </si>
  <si>
    <t>Suhani Dutta</t>
  </si>
  <si>
    <t>Madhupura, Panchurukhi, Baliapal, Balasore, 756026, 7656070361</t>
  </si>
  <si>
    <t>10.11.2003</t>
  </si>
  <si>
    <t>Dipali Mallik</t>
  </si>
  <si>
    <t>Mansing Bazar, Motiganj, Balasore, 756003, 7853045178</t>
  </si>
  <si>
    <t>03.03.2002</t>
  </si>
  <si>
    <t>Puspalata Jena</t>
  </si>
  <si>
    <t>Tinidesh, Narasinghpur, Balasore, 756020, 8594976893</t>
  </si>
  <si>
    <t>03.12.1999</t>
  </si>
  <si>
    <t>Binodini Das</t>
  </si>
  <si>
    <t>Ghanashyam Das, Jantuali, Hatapur, Ghanteswar, Bhadrak, 756129, 8114656730</t>
  </si>
  <si>
    <t>23.01.1993</t>
  </si>
  <si>
    <t>PG Certificate and Marksheet not Attached</t>
  </si>
  <si>
    <t>Mustari Khatun</t>
  </si>
  <si>
    <t>Kantabania, Dahapada, Balasore, 756003, 6370626833</t>
  </si>
  <si>
    <t>05.03.2003</t>
  </si>
  <si>
    <t>Prabhasis Bardhan</t>
  </si>
  <si>
    <t>Hemkapada, Sunhat, Baleshwar Sadar, 756002, 8114306962</t>
  </si>
  <si>
    <t>14.04.2002</t>
  </si>
  <si>
    <t>Manjulata Panda</t>
  </si>
  <si>
    <t>Purusottampur, Balarampur, Baliapal, Balasore, 756024, 7205729806</t>
  </si>
  <si>
    <t>15.02.1997</t>
  </si>
  <si>
    <t>ANM Completed</t>
  </si>
  <si>
    <t>Gouri Meher</t>
  </si>
  <si>
    <t>Kharmunda, Bijepur, Bargarh, Odisha, 768032, 826088108</t>
  </si>
  <si>
    <t>05.10.1999</t>
  </si>
  <si>
    <t>Monalisa Pati</t>
  </si>
  <si>
    <t>Madhipur, Remuna, Balasore, 756019, 8144569627</t>
  </si>
  <si>
    <t>31.05.1995</t>
  </si>
  <si>
    <t>M.Phil(PS)</t>
  </si>
  <si>
    <t>897 days</t>
  </si>
  <si>
    <t>Amit Kumar Mohapatra</t>
  </si>
  <si>
    <t>Kanhupura, Tentuligaon, Bhimda, Badasahi, Mayurbhanj, 757083, 9337170911</t>
  </si>
  <si>
    <t>04.01.1995</t>
  </si>
  <si>
    <t>1578 days</t>
  </si>
  <si>
    <t>Sumitra Shee</t>
  </si>
  <si>
    <t>Khanda Sahi, Bishnupur, Baliapal, Balasore, 756026, 9178533400</t>
  </si>
  <si>
    <t>20.05.1983</t>
  </si>
  <si>
    <t>2972 days</t>
  </si>
  <si>
    <t>Habiba Khatun</t>
  </si>
  <si>
    <t>Parida Mess, Laundry Gali, Malikaspur, Balasore, 7978166978</t>
  </si>
  <si>
    <t>09.03.2003</t>
  </si>
  <si>
    <t>Suchismita Das</t>
  </si>
  <si>
    <t>Gourgadi, Balasore, Ranital, 756111, 6371988314</t>
  </si>
  <si>
    <t>21.05.1998</t>
  </si>
  <si>
    <t>Mitarani Mallik</t>
  </si>
  <si>
    <t>Digibhanara, Mangalpur, Soro, Balasore, 756045, 7326093285</t>
  </si>
  <si>
    <t>17.07.1998</t>
  </si>
  <si>
    <t>Subha Darshini Nayak</t>
  </si>
  <si>
    <t>Udambar, Remuna, 756019, 7735774090</t>
  </si>
  <si>
    <t>06.07.1990</t>
  </si>
  <si>
    <t>Shriharapriya Roul</t>
  </si>
  <si>
    <t>Kasimila, Haripur, Sahadevkhunta, Balasore, 756003, 9337353075</t>
  </si>
  <si>
    <t>25.03.1993</t>
  </si>
  <si>
    <t>Rural Dev. &amp; Studies</t>
  </si>
  <si>
    <t>461 days</t>
  </si>
  <si>
    <t>Gatismita Behera</t>
  </si>
  <si>
    <t>Jamkunda, Baliapal, Balasore, 756026, 9861212377</t>
  </si>
  <si>
    <t>15.04.2002</t>
  </si>
  <si>
    <t>Sunita Das</t>
  </si>
  <si>
    <t>Athantar, Khirachora, Balasore, 756019, 8093421176</t>
  </si>
  <si>
    <t>03.10.1994</t>
  </si>
  <si>
    <t>820 days</t>
  </si>
  <si>
    <t>Mamata Mohapatra</t>
  </si>
  <si>
    <t>kendukhunta, Dhobsila, Nilagiri, Balasore, 756040, 8327702182</t>
  </si>
  <si>
    <t>09.07.1998</t>
  </si>
  <si>
    <t>Nikita Sahu</t>
  </si>
  <si>
    <t>Baitpada, Velora, Basta, Balasore, 756030, 8455993328</t>
  </si>
  <si>
    <t>23.04.2002</t>
  </si>
  <si>
    <t>Education</t>
  </si>
  <si>
    <t>Purnima Sahoo</t>
  </si>
  <si>
    <t>Sahadevkhunta, Balasore, 756001, 8144945747</t>
  </si>
  <si>
    <t>01.01.1999</t>
  </si>
  <si>
    <t>NO</t>
  </si>
  <si>
    <t>12th marksheet not submitted</t>
  </si>
  <si>
    <t>No</t>
  </si>
  <si>
    <t>The applicant has done B.Ed</t>
  </si>
  <si>
    <t>The applicant is continuing her PG.</t>
  </si>
  <si>
    <t>39 days internship in UBBS</t>
  </si>
  <si>
    <t>39 days internship UBBS</t>
  </si>
  <si>
    <t>Jyotirmayee Rana</t>
  </si>
  <si>
    <t>Provisional weightage lists of utkal Balashram Balasore- SAA- (DATABASE  OF APPLICATION FOR  POST SOCIAL WORKER CUM EARLY CHILDHOOD EDUCATOR)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</si>
</sst>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6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0" fillId="4" borderId="0" xfId="0" applyFill="1"/>
    <xf numFmtId="0" fontId="2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0" xfId="0" applyFill="1"/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33"/>
  <sheetViews>
    <sheetView tabSelected="1" zoomScale="70" zoomScaleNormal="70" zoomScaleSheetLayoutView="42" workbookViewId="0">
      <pane ySplit="3" topLeftCell="A128" activePane="bottomLeft" state="frozen"/>
      <selection activeCell="E1" sqref="E1"/>
      <selection pane="bottomLeft" activeCell="E129" sqref="E129"/>
    </sheetView>
  </sheetViews>
  <sheetFormatPr defaultRowHeight="15"/>
  <cols>
    <col min="1" max="1" width="8" customWidth="1"/>
    <col min="2" max="2" width="21.140625" customWidth="1"/>
    <col min="3" max="3" width="27.42578125" customWidth="1"/>
    <col min="4" max="4" width="16.140625" style="1" customWidth="1"/>
    <col min="5" max="5" width="13.85546875" style="1" customWidth="1"/>
    <col min="6" max="6" width="9" customWidth="1"/>
    <col min="7" max="7" width="10.42578125" customWidth="1"/>
    <col min="8" max="8" width="10.28515625" customWidth="1"/>
    <col min="9" max="9" width="16.140625" customWidth="1"/>
    <col min="10" max="10" width="11.7109375" customWidth="1"/>
    <col min="11" max="11" width="12.28515625" customWidth="1"/>
    <col min="12" max="12" width="14.5703125" customWidth="1"/>
    <col min="13" max="13" width="15" customWidth="1"/>
    <col min="14" max="14" width="12.7109375" customWidth="1"/>
    <col min="15" max="15" width="14.42578125" customWidth="1"/>
    <col min="16" max="16" width="14.5703125" customWidth="1"/>
    <col min="17" max="17" width="16.7109375" customWidth="1"/>
    <col min="18" max="18" width="16.5703125" customWidth="1"/>
    <col min="19" max="19" width="13.85546875" customWidth="1"/>
    <col min="20" max="20" width="13.42578125" customWidth="1"/>
    <col min="21" max="21" width="14.140625" customWidth="1"/>
    <col min="22" max="22" width="15.85546875" customWidth="1"/>
    <col min="23" max="23" width="17.7109375" customWidth="1"/>
    <col min="24" max="24" width="14" customWidth="1"/>
    <col min="25" max="25" width="14.42578125" customWidth="1"/>
    <col min="26" max="26" width="15.7109375" customWidth="1"/>
    <col min="27" max="27" width="16.28515625" customWidth="1"/>
    <col min="28" max="28" width="16" customWidth="1"/>
    <col min="29" max="29" width="13.42578125" customWidth="1"/>
    <col min="30" max="30" width="14.42578125" customWidth="1"/>
    <col min="31" max="31" width="30.5703125" customWidth="1"/>
  </cols>
  <sheetData>
    <row r="1" spans="1:31" ht="51" customHeight="1">
      <c r="A1" s="53" t="s">
        <v>499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5"/>
    </row>
    <row r="2" spans="1:31" s="25" customFormat="1" ht="54" customHeight="1">
      <c r="A2" s="49" t="s">
        <v>16</v>
      </c>
      <c r="B2" s="51" t="s">
        <v>1</v>
      </c>
      <c r="C2" s="51" t="s">
        <v>0</v>
      </c>
      <c r="D2" s="51" t="s">
        <v>7</v>
      </c>
      <c r="E2" s="51" t="s">
        <v>19</v>
      </c>
      <c r="F2" s="56" t="s">
        <v>2</v>
      </c>
      <c r="G2" s="57"/>
      <c r="H2" s="51" t="s">
        <v>9</v>
      </c>
      <c r="I2" s="51" t="s">
        <v>12</v>
      </c>
      <c r="J2" s="56" t="s">
        <v>5</v>
      </c>
      <c r="K2" s="57"/>
      <c r="L2" s="51" t="s">
        <v>9</v>
      </c>
      <c r="M2" s="51" t="s">
        <v>12</v>
      </c>
      <c r="N2" s="56" t="s">
        <v>6</v>
      </c>
      <c r="O2" s="57"/>
      <c r="P2" s="23"/>
      <c r="Q2" s="51" t="s">
        <v>13</v>
      </c>
      <c r="R2" s="58" t="s">
        <v>15</v>
      </c>
      <c r="S2" s="59"/>
      <c r="T2" s="60"/>
      <c r="U2" s="51" t="s">
        <v>9</v>
      </c>
      <c r="V2" s="51" t="s">
        <v>13</v>
      </c>
      <c r="W2" s="51" t="s">
        <v>11</v>
      </c>
      <c r="X2" s="23"/>
      <c r="Y2" s="23"/>
      <c r="Z2" s="51" t="s">
        <v>13</v>
      </c>
      <c r="AA2" s="51" t="s">
        <v>8</v>
      </c>
      <c r="AB2" s="51" t="s">
        <v>18</v>
      </c>
      <c r="AC2" s="51" t="s">
        <v>14</v>
      </c>
      <c r="AD2" s="24"/>
      <c r="AE2" s="51" t="s">
        <v>10</v>
      </c>
    </row>
    <row r="3" spans="1:31" s="25" customFormat="1" ht="108.75" customHeight="1">
      <c r="A3" s="50"/>
      <c r="B3" s="52"/>
      <c r="C3" s="52"/>
      <c r="D3" s="52"/>
      <c r="E3" s="52"/>
      <c r="F3" s="23" t="s">
        <v>3</v>
      </c>
      <c r="G3" s="23" t="s">
        <v>4</v>
      </c>
      <c r="H3" s="52"/>
      <c r="I3" s="52"/>
      <c r="J3" s="23" t="s">
        <v>3</v>
      </c>
      <c r="K3" s="23" t="s">
        <v>4</v>
      </c>
      <c r="L3" s="52"/>
      <c r="M3" s="52"/>
      <c r="N3" s="23" t="s">
        <v>3</v>
      </c>
      <c r="O3" s="23" t="s">
        <v>4</v>
      </c>
      <c r="P3" s="23" t="s">
        <v>9</v>
      </c>
      <c r="Q3" s="52"/>
      <c r="R3" s="38" t="s">
        <v>17</v>
      </c>
      <c r="S3" s="23" t="s">
        <v>3</v>
      </c>
      <c r="T3" s="23" t="s">
        <v>4</v>
      </c>
      <c r="U3" s="52"/>
      <c r="V3" s="52"/>
      <c r="W3" s="52"/>
      <c r="X3" s="23" t="s">
        <v>3</v>
      </c>
      <c r="Y3" s="23" t="s">
        <v>4</v>
      </c>
      <c r="Z3" s="52"/>
      <c r="AA3" s="52"/>
      <c r="AB3" s="52"/>
      <c r="AC3" s="52"/>
      <c r="AD3" s="26" t="s">
        <v>20</v>
      </c>
      <c r="AE3" s="52"/>
    </row>
    <row r="4" spans="1:31" ht="58.5">
      <c r="A4" s="11">
        <v>1</v>
      </c>
      <c r="B4" s="5" t="s">
        <v>21</v>
      </c>
      <c r="C4" s="5" t="s">
        <v>25</v>
      </c>
      <c r="D4" s="5" t="s">
        <v>22</v>
      </c>
      <c r="E4" s="2">
        <v>29</v>
      </c>
      <c r="F4" s="3">
        <v>600</v>
      </c>
      <c r="G4" s="3">
        <v>415</v>
      </c>
      <c r="H4" s="4">
        <v>69.16</v>
      </c>
      <c r="I4" s="3">
        <f>10*G4/F4</f>
        <v>6.916666666666667</v>
      </c>
      <c r="J4" s="3">
        <v>600</v>
      </c>
      <c r="K4" s="3">
        <v>365</v>
      </c>
      <c r="L4" s="4">
        <v>60.83</v>
      </c>
      <c r="M4" s="3">
        <f>15*K4/J4</f>
        <v>9.125</v>
      </c>
      <c r="N4" s="3">
        <v>1800</v>
      </c>
      <c r="O4" s="3">
        <v>1161</v>
      </c>
      <c r="P4" s="4">
        <v>64.5</v>
      </c>
      <c r="Q4" s="3">
        <f>25*O4/N4</f>
        <v>16.125</v>
      </c>
      <c r="R4" s="5"/>
      <c r="S4" s="5">
        <v>1</v>
      </c>
      <c r="T4" s="5">
        <v>0</v>
      </c>
      <c r="U4" s="5">
        <v>0</v>
      </c>
      <c r="V4" s="3">
        <f t="shared" ref="V4:V67" si="0">30*T4/S4</f>
        <v>0</v>
      </c>
      <c r="W4" s="5">
        <v>0</v>
      </c>
      <c r="X4" s="5">
        <v>1</v>
      </c>
      <c r="Y4" s="5">
        <v>0</v>
      </c>
      <c r="Z4" s="5">
        <f>10*Y4/X4</f>
        <v>0</v>
      </c>
      <c r="AA4" s="5">
        <v>0</v>
      </c>
      <c r="AB4" s="5">
        <v>0</v>
      </c>
      <c r="AC4" s="6">
        <f>I4+M4+Q4+AB4+Z4+V4</f>
        <v>32.166666666666671</v>
      </c>
      <c r="AD4" s="6" t="s">
        <v>23</v>
      </c>
      <c r="AE4" s="7"/>
    </row>
    <row r="5" spans="1:31" ht="58.5">
      <c r="A5" s="11">
        <v>2</v>
      </c>
      <c r="B5" s="5" t="s">
        <v>24</v>
      </c>
      <c r="C5" s="5" t="s">
        <v>26</v>
      </c>
      <c r="D5" s="5" t="s">
        <v>27</v>
      </c>
      <c r="E5" s="2">
        <v>35</v>
      </c>
      <c r="F5" s="3">
        <v>750</v>
      </c>
      <c r="G5" s="3">
        <v>330</v>
      </c>
      <c r="H5" s="4">
        <v>44</v>
      </c>
      <c r="I5" s="3">
        <f t="shared" ref="I5:I68" si="1">10*G5/F5</f>
        <v>4.4000000000000004</v>
      </c>
      <c r="J5" s="3">
        <v>600</v>
      </c>
      <c r="K5" s="3">
        <v>362</v>
      </c>
      <c r="L5" s="4">
        <v>60.33</v>
      </c>
      <c r="M5" s="3">
        <f t="shared" ref="M5:M68" si="2">15*K5/J5</f>
        <v>9.0500000000000007</v>
      </c>
      <c r="N5" s="3">
        <v>1800</v>
      </c>
      <c r="O5" s="3">
        <v>1110</v>
      </c>
      <c r="P5" s="4">
        <v>61.66</v>
      </c>
      <c r="Q5" s="3">
        <f t="shared" ref="Q5:Q68" si="3">25*O5/N5</f>
        <v>15.416666666666666</v>
      </c>
      <c r="R5" s="5"/>
      <c r="S5" s="5">
        <v>1</v>
      </c>
      <c r="T5" s="5">
        <v>0</v>
      </c>
      <c r="U5" s="5">
        <v>0</v>
      </c>
      <c r="V5" s="3">
        <f t="shared" si="0"/>
        <v>0</v>
      </c>
      <c r="W5" s="8">
        <v>0</v>
      </c>
      <c r="X5" s="5">
        <v>1</v>
      </c>
      <c r="Y5" s="5">
        <v>0</v>
      </c>
      <c r="Z5" s="5">
        <f t="shared" ref="Z5:Z68" si="4">10*Y5/X5</f>
        <v>0</v>
      </c>
      <c r="AA5" s="5" t="s">
        <v>28</v>
      </c>
      <c r="AB5" s="5">
        <v>4.51</v>
      </c>
      <c r="AC5" s="6">
        <f t="shared" ref="AC5:AC68" si="5">I5+M5+Q5+AB5+Z5+V5</f>
        <v>33.376666666666665</v>
      </c>
      <c r="AD5" s="6" t="s">
        <v>23</v>
      </c>
      <c r="AE5" s="7"/>
    </row>
    <row r="6" spans="1:31" s="36" customFormat="1" ht="58.5">
      <c r="A6" s="29">
        <v>3</v>
      </c>
      <c r="B6" s="30" t="s">
        <v>29</v>
      </c>
      <c r="C6" s="30" t="s">
        <v>30</v>
      </c>
      <c r="D6" s="30" t="s">
        <v>31</v>
      </c>
      <c r="E6" s="47">
        <v>27</v>
      </c>
      <c r="F6" s="34">
        <v>1</v>
      </c>
      <c r="G6" s="34">
        <v>0</v>
      </c>
      <c r="H6" s="48">
        <v>0</v>
      </c>
      <c r="I6" s="34">
        <f t="shared" si="1"/>
        <v>0</v>
      </c>
      <c r="J6" s="34">
        <v>600</v>
      </c>
      <c r="K6" s="34">
        <v>400</v>
      </c>
      <c r="L6" s="48">
        <v>66.599999999999994</v>
      </c>
      <c r="M6" s="34">
        <f t="shared" si="2"/>
        <v>10</v>
      </c>
      <c r="N6" s="34">
        <v>1800</v>
      </c>
      <c r="O6" s="34">
        <v>1107</v>
      </c>
      <c r="P6" s="48">
        <v>61.5</v>
      </c>
      <c r="Q6" s="34">
        <f t="shared" si="3"/>
        <v>15.375</v>
      </c>
      <c r="R6" s="30"/>
      <c r="S6" s="30">
        <v>1</v>
      </c>
      <c r="T6" s="30">
        <v>0</v>
      </c>
      <c r="U6" s="30">
        <v>0</v>
      </c>
      <c r="V6" s="34">
        <f t="shared" si="0"/>
        <v>0</v>
      </c>
      <c r="W6" s="30">
        <v>0</v>
      </c>
      <c r="X6" s="30">
        <v>1</v>
      </c>
      <c r="Y6" s="30">
        <v>0</v>
      </c>
      <c r="Z6" s="30">
        <f t="shared" si="4"/>
        <v>0</v>
      </c>
      <c r="AA6" s="30">
        <v>0</v>
      </c>
      <c r="AB6" s="30">
        <v>0</v>
      </c>
      <c r="AC6" s="35">
        <f t="shared" si="5"/>
        <v>25.375</v>
      </c>
      <c r="AD6" s="35" t="s">
        <v>23</v>
      </c>
      <c r="AE6" s="30" t="s">
        <v>32</v>
      </c>
    </row>
    <row r="7" spans="1:31" ht="78">
      <c r="A7" s="11">
        <v>4</v>
      </c>
      <c r="B7" s="5" t="s">
        <v>33</v>
      </c>
      <c r="C7" s="5" t="s">
        <v>34</v>
      </c>
      <c r="D7" s="5" t="s">
        <v>35</v>
      </c>
      <c r="E7" s="2">
        <v>26</v>
      </c>
      <c r="F7" s="3">
        <v>600</v>
      </c>
      <c r="G7" s="3">
        <v>427</v>
      </c>
      <c r="H7" s="4">
        <v>71.16</v>
      </c>
      <c r="I7" s="3">
        <f t="shared" si="1"/>
        <v>7.1166666666666663</v>
      </c>
      <c r="J7" s="3">
        <v>600</v>
      </c>
      <c r="K7" s="3">
        <v>337</v>
      </c>
      <c r="L7" s="4">
        <v>56.16</v>
      </c>
      <c r="M7" s="3">
        <f t="shared" si="2"/>
        <v>8.4250000000000007</v>
      </c>
      <c r="N7" s="3">
        <v>2400</v>
      </c>
      <c r="O7" s="3">
        <v>1711</v>
      </c>
      <c r="P7" s="4">
        <v>71.290000000000006</v>
      </c>
      <c r="Q7" s="3">
        <f t="shared" si="3"/>
        <v>17.822916666666668</v>
      </c>
      <c r="R7" s="5" t="s">
        <v>36</v>
      </c>
      <c r="S7" s="5">
        <v>100</v>
      </c>
      <c r="T7" s="5">
        <v>71.290000000000006</v>
      </c>
      <c r="U7" s="5">
        <v>71.290000000000006</v>
      </c>
      <c r="V7" s="3">
        <f t="shared" si="0"/>
        <v>21.387000000000004</v>
      </c>
      <c r="W7" s="5">
        <v>0</v>
      </c>
      <c r="X7" s="5">
        <v>1</v>
      </c>
      <c r="Y7" s="5">
        <v>0</v>
      </c>
      <c r="Z7" s="5">
        <f t="shared" si="4"/>
        <v>0</v>
      </c>
      <c r="AA7" s="5" t="s">
        <v>37</v>
      </c>
      <c r="AB7" s="5">
        <v>3.09</v>
      </c>
      <c r="AC7" s="6">
        <f t="shared" si="5"/>
        <v>57.841583333333332</v>
      </c>
      <c r="AD7" s="6" t="s">
        <v>23</v>
      </c>
      <c r="AE7" s="5"/>
    </row>
    <row r="8" spans="1:31" ht="58.5">
      <c r="A8" s="11">
        <v>5</v>
      </c>
      <c r="B8" s="5" t="s">
        <v>38</v>
      </c>
      <c r="C8" s="5" t="s">
        <v>39</v>
      </c>
      <c r="D8" s="5" t="s">
        <v>40</v>
      </c>
      <c r="E8" s="2">
        <v>22</v>
      </c>
      <c r="F8" s="3">
        <v>600</v>
      </c>
      <c r="G8" s="3">
        <v>433</v>
      </c>
      <c r="H8" s="4">
        <v>72.16</v>
      </c>
      <c r="I8" s="3">
        <f t="shared" si="1"/>
        <v>7.2166666666666668</v>
      </c>
      <c r="J8" s="3">
        <v>600</v>
      </c>
      <c r="K8" s="3">
        <v>382</v>
      </c>
      <c r="L8" s="4">
        <v>63.66</v>
      </c>
      <c r="M8" s="3">
        <f t="shared" si="2"/>
        <v>9.5500000000000007</v>
      </c>
      <c r="N8" s="3">
        <v>100</v>
      </c>
      <c r="O8" s="3">
        <v>78.599999999999994</v>
      </c>
      <c r="P8" s="4">
        <v>78.599999999999994</v>
      </c>
      <c r="Q8" s="3">
        <f t="shared" si="3"/>
        <v>19.649999999999999</v>
      </c>
      <c r="R8" s="5" t="s">
        <v>50</v>
      </c>
      <c r="S8" s="5">
        <v>1</v>
      </c>
      <c r="T8" s="5">
        <v>0</v>
      </c>
      <c r="U8" s="5">
        <v>0</v>
      </c>
      <c r="V8" s="3">
        <f t="shared" si="0"/>
        <v>0</v>
      </c>
      <c r="W8" s="5">
        <v>0</v>
      </c>
      <c r="X8" s="5">
        <v>1</v>
      </c>
      <c r="Y8" s="5">
        <v>0</v>
      </c>
      <c r="Z8" s="5">
        <f t="shared" si="4"/>
        <v>0</v>
      </c>
      <c r="AA8" s="5" t="s">
        <v>497</v>
      </c>
      <c r="AB8" s="5">
        <v>0.1</v>
      </c>
      <c r="AC8" s="6">
        <f t="shared" si="5"/>
        <v>36.516666666666666</v>
      </c>
      <c r="AD8" s="6" t="s">
        <v>23</v>
      </c>
      <c r="AE8" s="10" t="s">
        <v>495</v>
      </c>
    </row>
    <row r="9" spans="1:31" ht="60.75" customHeight="1">
      <c r="A9" s="11">
        <v>6</v>
      </c>
      <c r="B9" s="5" t="s">
        <v>41</v>
      </c>
      <c r="C9" s="5" t="s">
        <v>42</v>
      </c>
      <c r="D9" s="5" t="s">
        <v>43</v>
      </c>
      <c r="E9" s="2">
        <v>24</v>
      </c>
      <c r="F9" s="3">
        <v>600</v>
      </c>
      <c r="G9" s="3">
        <v>425</v>
      </c>
      <c r="H9" s="3">
        <v>70.83</v>
      </c>
      <c r="I9" s="3">
        <f t="shared" si="1"/>
        <v>7.083333333333333</v>
      </c>
      <c r="J9" s="3">
        <v>600</v>
      </c>
      <c r="K9" s="3">
        <v>406</v>
      </c>
      <c r="L9" s="3">
        <v>67.66</v>
      </c>
      <c r="M9" s="3">
        <f t="shared" si="2"/>
        <v>10.15</v>
      </c>
      <c r="N9" s="3">
        <v>2500</v>
      </c>
      <c r="O9" s="3">
        <v>1683</v>
      </c>
      <c r="P9" s="3">
        <v>67.319999999999993</v>
      </c>
      <c r="Q9" s="3">
        <f t="shared" si="3"/>
        <v>16.829999999999998</v>
      </c>
      <c r="R9" s="3">
        <v>0</v>
      </c>
      <c r="S9" s="3">
        <v>1</v>
      </c>
      <c r="T9" s="3">
        <v>0</v>
      </c>
      <c r="U9" s="3">
        <v>0</v>
      </c>
      <c r="V9" s="3">
        <f t="shared" si="0"/>
        <v>0</v>
      </c>
      <c r="W9" s="3">
        <v>0</v>
      </c>
      <c r="X9" s="3">
        <v>1</v>
      </c>
      <c r="Y9" s="3">
        <v>0</v>
      </c>
      <c r="Z9" s="5">
        <f t="shared" si="4"/>
        <v>0</v>
      </c>
      <c r="AA9" s="3">
        <v>0</v>
      </c>
      <c r="AB9" s="3">
        <v>0</v>
      </c>
      <c r="AC9" s="6">
        <f t="shared" si="5"/>
        <v>34.063333333333333</v>
      </c>
      <c r="AD9" s="6" t="s">
        <v>23</v>
      </c>
      <c r="AE9" s="3"/>
    </row>
    <row r="10" spans="1:31" ht="60.75" customHeight="1">
      <c r="A10" s="11">
        <v>7</v>
      </c>
      <c r="B10" s="5" t="s">
        <v>44</v>
      </c>
      <c r="C10" s="12" t="s">
        <v>45</v>
      </c>
      <c r="D10" s="12" t="s">
        <v>46</v>
      </c>
      <c r="E10" s="10">
        <v>21</v>
      </c>
      <c r="F10" s="9">
        <v>600</v>
      </c>
      <c r="G10" s="9">
        <v>469</v>
      </c>
      <c r="H10" s="9">
        <v>78.16</v>
      </c>
      <c r="I10" s="3">
        <f t="shared" si="1"/>
        <v>7.8166666666666664</v>
      </c>
      <c r="J10" s="9">
        <v>600</v>
      </c>
      <c r="K10" s="9">
        <v>396</v>
      </c>
      <c r="L10" s="9">
        <v>66</v>
      </c>
      <c r="M10" s="3">
        <f t="shared" si="2"/>
        <v>9.9</v>
      </c>
      <c r="N10" s="9">
        <v>100</v>
      </c>
      <c r="O10" s="9">
        <v>71.099999999999994</v>
      </c>
      <c r="P10" s="9">
        <v>71.099999999999994</v>
      </c>
      <c r="Q10" s="3">
        <f t="shared" si="3"/>
        <v>17.774999999999999</v>
      </c>
      <c r="R10" s="9" t="s">
        <v>50</v>
      </c>
      <c r="S10" s="9">
        <v>1</v>
      </c>
      <c r="T10" s="9">
        <v>0</v>
      </c>
      <c r="U10" s="9">
        <v>0</v>
      </c>
      <c r="V10" s="3">
        <f t="shared" si="0"/>
        <v>0</v>
      </c>
      <c r="W10" s="9">
        <v>0</v>
      </c>
      <c r="X10" s="9">
        <v>1</v>
      </c>
      <c r="Y10" s="9">
        <v>0</v>
      </c>
      <c r="Z10" s="5">
        <f t="shared" si="4"/>
        <v>0</v>
      </c>
      <c r="AA10" s="10" t="s">
        <v>497</v>
      </c>
      <c r="AB10" s="9">
        <v>0.1</v>
      </c>
      <c r="AC10" s="6">
        <f t="shared" si="5"/>
        <v>35.591666666666669</v>
      </c>
      <c r="AD10" s="6" t="s">
        <v>491</v>
      </c>
      <c r="AE10" s="10" t="s">
        <v>495</v>
      </c>
    </row>
    <row r="11" spans="1:31" ht="57.75" customHeight="1">
      <c r="A11" s="11">
        <v>8</v>
      </c>
      <c r="B11" s="5" t="s">
        <v>47</v>
      </c>
      <c r="C11" s="12" t="s">
        <v>48</v>
      </c>
      <c r="D11" s="12" t="s">
        <v>49</v>
      </c>
      <c r="E11" s="10">
        <v>21</v>
      </c>
      <c r="F11" s="9">
        <v>600</v>
      </c>
      <c r="G11" s="9">
        <v>490</v>
      </c>
      <c r="H11" s="9">
        <v>81.66</v>
      </c>
      <c r="I11" s="3">
        <f t="shared" si="1"/>
        <v>8.1666666666666661</v>
      </c>
      <c r="J11" s="9">
        <v>600</v>
      </c>
      <c r="K11" s="9">
        <v>448</v>
      </c>
      <c r="L11" s="9">
        <v>74.66</v>
      </c>
      <c r="M11" s="3">
        <f t="shared" si="2"/>
        <v>11.2</v>
      </c>
      <c r="N11" s="9">
        <v>100</v>
      </c>
      <c r="O11" s="9">
        <v>84.3</v>
      </c>
      <c r="P11" s="9">
        <v>84.3</v>
      </c>
      <c r="Q11" s="3">
        <f t="shared" si="3"/>
        <v>21.074999999999999</v>
      </c>
      <c r="R11" s="10" t="s">
        <v>50</v>
      </c>
      <c r="S11" s="9">
        <v>500</v>
      </c>
      <c r="T11" s="9">
        <v>323</v>
      </c>
      <c r="U11" s="9">
        <v>64.599999999999994</v>
      </c>
      <c r="V11" s="3">
        <f t="shared" si="0"/>
        <v>19.38</v>
      </c>
      <c r="W11" s="9">
        <v>0</v>
      </c>
      <c r="X11" s="9">
        <v>1</v>
      </c>
      <c r="Y11" s="9"/>
      <c r="Z11" s="5">
        <f t="shared" si="4"/>
        <v>0</v>
      </c>
      <c r="AA11" s="9" t="s">
        <v>51</v>
      </c>
      <c r="AB11" s="9">
        <v>0.17</v>
      </c>
      <c r="AC11" s="6">
        <f t="shared" si="5"/>
        <v>59.99166666666666</v>
      </c>
      <c r="AD11" s="6" t="s">
        <v>23</v>
      </c>
      <c r="AE11" s="9"/>
    </row>
    <row r="12" spans="1:31" ht="63.75" customHeight="1">
      <c r="A12" s="11">
        <v>9</v>
      </c>
      <c r="B12" s="5" t="s">
        <v>52</v>
      </c>
      <c r="C12" s="12" t="s">
        <v>53</v>
      </c>
      <c r="D12" s="12" t="s">
        <v>54</v>
      </c>
      <c r="E12" s="10">
        <v>25</v>
      </c>
      <c r="F12" s="9">
        <v>600</v>
      </c>
      <c r="G12" s="9">
        <v>423</v>
      </c>
      <c r="H12" s="9">
        <v>70.5</v>
      </c>
      <c r="I12" s="3">
        <f t="shared" si="1"/>
        <v>7.05</v>
      </c>
      <c r="J12" s="9">
        <v>600</v>
      </c>
      <c r="K12" s="9">
        <v>376</v>
      </c>
      <c r="L12" s="9">
        <v>62.66</v>
      </c>
      <c r="M12" s="3">
        <f t="shared" si="2"/>
        <v>9.4</v>
      </c>
      <c r="N12" s="9">
        <v>2400</v>
      </c>
      <c r="O12" s="9">
        <v>1514</v>
      </c>
      <c r="P12" s="9">
        <v>63.08</v>
      </c>
      <c r="Q12" s="3">
        <f t="shared" si="3"/>
        <v>15.770833333333334</v>
      </c>
      <c r="R12" s="10" t="s">
        <v>55</v>
      </c>
      <c r="S12" s="9">
        <v>2000</v>
      </c>
      <c r="T12" s="9">
        <v>1359</v>
      </c>
      <c r="U12" s="9">
        <v>67.95</v>
      </c>
      <c r="V12" s="3">
        <f t="shared" si="0"/>
        <v>20.385000000000002</v>
      </c>
      <c r="W12" s="9">
        <v>0</v>
      </c>
      <c r="X12" s="9">
        <v>1</v>
      </c>
      <c r="Y12" s="9"/>
      <c r="Z12" s="5">
        <f t="shared" si="4"/>
        <v>0</v>
      </c>
      <c r="AA12" s="9"/>
      <c r="AB12" s="9"/>
      <c r="AC12" s="6">
        <f t="shared" si="5"/>
        <v>52.605833333333337</v>
      </c>
      <c r="AD12" s="6" t="s">
        <v>491</v>
      </c>
      <c r="AE12" s="9"/>
    </row>
    <row r="13" spans="1:31" ht="43.5" customHeight="1">
      <c r="A13" s="11">
        <v>10</v>
      </c>
      <c r="B13" s="5" t="s">
        <v>56</v>
      </c>
      <c r="C13" s="12" t="s">
        <v>57</v>
      </c>
      <c r="D13" s="12" t="s">
        <v>58</v>
      </c>
      <c r="E13" s="10">
        <v>27</v>
      </c>
      <c r="F13" s="9">
        <v>600</v>
      </c>
      <c r="G13" s="9">
        <v>350</v>
      </c>
      <c r="H13" s="9">
        <v>58.33</v>
      </c>
      <c r="I13" s="3">
        <f t="shared" si="1"/>
        <v>5.833333333333333</v>
      </c>
      <c r="J13" s="9">
        <v>650</v>
      </c>
      <c r="K13" s="9">
        <v>478</v>
      </c>
      <c r="L13" s="9">
        <v>73.53</v>
      </c>
      <c r="M13" s="3">
        <f t="shared" si="2"/>
        <v>11.030769230769231</v>
      </c>
      <c r="N13" s="9">
        <v>1800</v>
      </c>
      <c r="O13" s="9">
        <v>1119</v>
      </c>
      <c r="P13" s="9">
        <v>62.16</v>
      </c>
      <c r="Q13" s="3">
        <f t="shared" si="3"/>
        <v>15.541666666666666</v>
      </c>
      <c r="R13" s="10" t="s">
        <v>50</v>
      </c>
      <c r="S13" s="9">
        <v>1300</v>
      </c>
      <c r="T13" s="9">
        <v>799</v>
      </c>
      <c r="U13" s="9">
        <v>61.46</v>
      </c>
      <c r="V13" s="3">
        <f t="shared" si="0"/>
        <v>18.438461538461539</v>
      </c>
      <c r="W13" s="9"/>
      <c r="X13" s="9">
        <v>1</v>
      </c>
      <c r="Y13" s="9"/>
      <c r="Z13" s="5">
        <f t="shared" si="4"/>
        <v>0</v>
      </c>
      <c r="AA13" s="9"/>
      <c r="AB13" s="9"/>
      <c r="AC13" s="6">
        <f t="shared" si="5"/>
        <v>50.844230769230769</v>
      </c>
      <c r="AD13" s="6" t="s">
        <v>23</v>
      </c>
      <c r="AE13" s="9"/>
    </row>
    <row r="14" spans="1:31" ht="56.25" customHeight="1">
      <c r="A14" s="11">
        <v>11</v>
      </c>
      <c r="B14" s="5" t="s">
        <v>59</v>
      </c>
      <c r="C14" s="12" t="s">
        <v>60</v>
      </c>
      <c r="D14" s="12" t="s">
        <v>61</v>
      </c>
      <c r="E14" s="10">
        <v>25</v>
      </c>
      <c r="F14" s="9">
        <v>600</v>
      </c>
      <c r="G14" s="9">
        <v>499</v>
      </c>
      <c r="H14" s="9">
        <v>83.16</v>
      </c>
      <c r="I14" s="3">
        <f t="shared" si="1"/>
        <v>8.3166666666666664</v>
      </c>
      <c r="J14" s="9">
        <v>600</v>
      </c>
      <c r="K14" s="9">
        <v>425</v>
      </c>
      <c r="L14" s="9">
        <v>70.83</v>
      </c>
      <c r="M14" s="3">
        <f t="shared" si="2"/>
        <v>10.625</v>
      </c>
      <c r="N14" s="9">
        <v>100</v>
      </c>
      <c r="O14" s="9">
        <v>70.599999999999994</v>
      </c>
      <c r="P14" s="9">
        <v>70.599999999999994</v>
      </c>
      <c r="Q14" s="3">
        <f t="shared" si="3"/>
        <v>17.649999999999999</v>
      </c>
      <c r="R14" s="9" t="s">
        <v>62</v>
      </c>
      <c r="S14" s="9">
        <v>2600</v>
      </c>
      <c r="T14" s="9">
        <v>1835.6</v>
      </c>
      <c r="U14" s="9">
        <v>70.599999999999994</v>
      </c>
      <c r="V14" s="3">
        <f t="shared" si="0"/>
        <v>21.18</v>
      </c>
      <c r="W14" s="9"/>
      <c r="X14" s="9">
        <v>1</v>
      </c>
      <c r="Y14" s="9"/>
      <c r="Z14" s="5">
        <f t="shared" si="4"/>
        <v>0</v>
      </c>
      <c r="AA14" s="9" t="s">
        <v>64</v>
      </c>
      <c r="AB14" s="9">
        <v>2.52</v>
      </c>
      <c r="AC14" s="6">
        <f t="shared" si="5"/>
        <v>60.291666666666671</v>
      </c>
      <c r="AD14" s="6" t="s">
        <v>23</v>
      </c>
      <c r="AE14" s="9" t="s">
        <v>63</v>
      </c>
    </row>
    <row r="15" spans="1:31" ht="58.5" customHeight="1">
      <c r="A15" s="11">
        <v>12</v>
      </c>
      <c r="B15" s="5" t="s">
        <v>65</v>
      </c>
      <c r="C15" s="12" t="s">
        <v>66</v>
      </c>
      <c r="D15" s="12" t="s">
        <v>67</v>
      </c>
      <c r="E15" s="10">
        <v>34</v>
      </c>
      <c r="F15" s="9">
        <v>750</v>
      </c>
      <c r="G15" s="9">
        <v>477</v>
      </c>
      <c r="H15" s="9">
        <v>63.6</v>
      </c>
      <c r="I15" s="3">
        <f t="shared" si="1"/>
        <v>6.36</v>
      </c>
      <c r="J15" s="9">
        <v>900</v>
      </c>
      <c r="K15" s="9">
        <v>448</v>
      </c>
      <c r="L15" s="9">
        <v>49.77</v>
      </c>
      <c r="M15" s="3">
        <f t="shared" si="2"/>
        <v>7.4666666666666668</v>
      </c>
      <c r="N15" s="9">
        <v>1800</v>
      </c>
      <c r="O15" s="9">
        <v>1007</v>
      </c>
      <c r="P15" s="9">
        <v>55.94</v>
      </c>
      <c r="Q15" s="3">
        <f t="shared" si="3"/>
        <v>13.986111111111111</v>
      </c>
      <c r="R15" s="10" t="s">
        <v>68</v>
      </c>
      <c r="S15" s="9">
        <v>1000</v>
      </c>
      <c r="T15" s="9">
        <v>612</v>
      </c>
      <c r="U15" s="9">
        <v>61.2</v>
      </c>
      <c r="V15" s="3">
        <f t="shared" si="0"/>
        <v>18.36</v>
      </c>
      <c r="X15" s="9">
        <v>1</v>
      </c>
      <c r="Y15" s="9"/>
      <c r="Z15" s="5">
        <f t="shared" si="4"/>
        <v>0</v>
      </c>
      <c r="AA15" s="9" t="s">
        <v>69</v>
      </c>
      <c r="AB15" s="9">
        <v>5.59</v>
      </c>
      <c r="AC15" s="6">
        <f t="shared" si="5"/>
        <v>51.762777777777778</v>
      </c>
      <c r="AD15" s="6" t="s">
        <v>491</v>
      </c>
      <c r="AE15" s="9" t="s">
        <v>63</v>
      </c>
    </row>
    <row r="16" spans="1:31" ht="43.5" customHeight="1">
      <c r="A16" s="11">
        <v>13</v>
      </c>
      <c r="B16" s="5" t="s">
        <v>70</v>
      </c>
      <c r="C16" s="12" t="s">
        <v>71</v>
      </c>
      <c r="D16" s="12" t="s">
        <v>72</v>
      </c>
      <c r="E16" s="10">
        <v>31</v>
      </c>
      <c r="F16" s="9">
        <v>800</v>
      </c>
      <c r="G16" s="9">
        <v>363</v>
      </c>
      <c r="H16" s="9">
        <v>45.37</v>
      </c>
      <c r="I16" s="3">
        <f t="shared" si="1"/>
        <v>4.5374999999999996</v>
      </c>
      <c r="J16" s="9">
        <v>600</v>
      </c>
      <c r="K16" s="9">
        <v>361</v>
      </c>
      <c r="L16" s="9">
        <v>60.16</v>
      </c>
      <c r="M16" s="3">
        <f t="shared" si="2"/>
        <v>9.0250000000000004</v>
      </c>
      <c r="N16" s="9">
        <v>1800</v>
      </c>
      <c r="O16" s="9">
        <v>970</v>
      </c>
      <c r="P16" s="9">
        <v>53.88</v>
      </c>
      <c r="Q16" s="3">
        <f t="shared" si="3"/>
        <v>13.472222222222221</v>
      </c>
      <c r="R16" s="9" t="s">
        <v>73</v>
      </c>
      <c r="S16" s="9">
        <v>1000</v>
      </c>
      <c r="T16" s="9">
        <v>600</v>
      </c>
      <c r="U16" s="9">
        <v>60</v>
      </c>
      <c r="V16" s="3">
        <f t="shared" si="0"/>
        <v>18</v>
      </c>
      <c r="W16" s="9"/>
      <c r="X16" s="9">
        <v>1</v>
      </c>
      <c r="Y16" s="9"/>
      <c r="Z16" s="5">
        <f t="shared" si="4"/>
        <v>0</v>
      </c>
      <c r="AA16" s="9"/>
      <c r="AB16" s="9"/>
      <c r="AC16" s="6">
        <f t="shared" si="5"/>
        <v>45.034722222222221</v>
      </c>
      <c r="AD16" s="6" t="s">
        <v>23</v>
      </c>
      <c r="AE16" s="9"/>
    </row>
    <row r="17" spans="1:31" ht="57" customHeight="1">
      <c r="A17" s="11">
        <v>14</v>
      </c>
      <c r="B17" s="5" t="s">
        <v>74</v>
      </c>
      <c r="C17" s="12" t="s">
        <v>75</v>
      </c>
      <c r="D17" s="12" t="s">
        <v>76</v>
      </c>
      <c r="E17" s="10">
        <v>23</v>
      </c>
      <c r="F17" s="9">
        <v>600</v>
      </c>
      <c r="G17" s="9">
        <v>420</v>
      </c>
      <c r="H17" s="9">
        <v>70</v>
      </c>
      <c r="I17" s="3">
        <f t="shared" si="1"/>
        <v>7</v>
      </c>
      <c r="J17" s="9">
        <v>500</v>
      </c>
      <c r="K17" s="9">
        <v>353</v>
      </c>
      <c r="L17" s="9">
        <v>70.599999999999994</v>
      </c>
      <c r="M17" s="3">
        <f t="shared" si="2"/>
        <v>10.59</v>
      </c>
      <c r="N17" s="9">
        <v>3900</v>
      </c>
      <c r="O17" s="9">
        <v>2913</v>
      </c>
      <c r="P17" s="9">
        <v>74.69</v>
      </c>
      <c r="Q17" s="3">
        <f t="shared" si="3"/>
        <v>18.673076923076923</v>
      </c>
      <c r="R17" s="9" t="s">
        <v>36</v>
      </c>
      <c r="S17" s="9">
        <v>1600</v>
      </c>
      <c r="T17" s="9">
        <v>1054</v>
      </c>
      <c r="U17" s="9">
        <v>65.87</v>
      </c>
      <c r="V17" s="3">
        <f t="shared" si="0"/>
        <v>19.762499999999999</v>
      </c>
      <c r="W17" s="9"/>
      <c r="X17" s="9">
        <v>1</v>
      </c>
      <c r="Y17" s="9"/>
      <c r="Z17" s="5">
        <f t="shared" si="4"/>
        <v>0</v>
      </c>
      <c r="AA17" s="9" t="s">
        <v>77</v>
      </c>
      <c r="AB17" s="9">
        <v>4.3600000000000003</v>
      </c>
      <c r="AC17" s="6">
        <f t="shared" si="5"/>
        <v>60.385576923076925</v>
      </c>
      <c r="AD17" s="6" t="s">
        <v>23</v>
      </c>
      <c r="AE17" s="9"/>
    </row>
    <row r="18" spans="1:31" ht="43.5" customHeight="1">
      <c r="A18" s="11">
        <v>15</v>
      </c>
      <c r="B18" s="5" t="s">
        <v>78</v>
      </c>
      <c r="C18" s="12" t="s">
        <v>79</v>
      </c>
      <c r="D18" s="12" t="s">
        <v>80</v>
      </c>
      <c r="E18" s="10">
        <v>22</v>
      </c>
      <c r="F18" s="9">
        <v>600</v>
      </c>
      <c r="G18" s="9">
        <v>441</v>
      </c>
      <c r="H18" s="9">
        <v>73.5</v>
      </c>
      <c r="I18" s="3">
        <f t="shared" si="1"/>
        <v>7.35</v>
      </c>
      <c r="J18" s="9">
        <v>600</v>
      </c>
      <c r="K18" s="9">
        <v>407</v>
      </c>
      <c r="L18" s="9">
        <v>67.83</v>
      </c>
      <c r="M18" s="3">
        <f t="shared" si="2"/>
        <v>10.175000000000001</v>
      </c>
      <c r="N18" s="9">
        <v>100</v>
      </c>
      <c r="O18" s="9">
        <v>77.2</v>
      </c>
      <c r="P18" s="9">
        <v>77.2</v>
      </c>
      <c r="Q18" s="3">
        <f t="shared" si="3"/>
        <v>19.3</v>
      </c>
      <c r="R18" s="9" t="s">
        <v>50</v>
      </c>
      <c r="S18" s="9">
        <v>1</v>
      </c>
      <c r="T18" s="9">
        <v>0</v>
      </c>
      <c r="U18" s="9">
        <v>0</v>
      </c>
      <c r="V18" s="3">
        <f t="shared" si="0"/>
        <v>0</v>
      </c>
      <c r="W18" s="9">
        <v>0</v>
      </c>
      <c r="X18" s="9">
        <v>1</v>
      </c>
      <c r="Y18" s="9">
        <v>0</v>
      </c>
      <c r="Z18" s="5">
        <f t="shared" si="4"/>
        <v>0</v>
      </c>
      <c r="AA18" s="10" t="s">
        <v>497</v>
      </c>
      <c r="AB18" s="9">
        <v>0.1</v>
      </c>
      <c r="AC18" s="6">
        <f t="shared" si="5"/>
        <v>36.925000000000004</v>
      </c>
      <c r="AD18" s="6" t="s">
        <v>491</v>
      </c>
      <c r="AE18" s="10" t="s">
        <v>495</v>
      </c>
    </row>
    <row r="19" spans="1:31" ht="43.5" customHeight="1">
      <c r="A19" s="11">
        <v>16</v>
      </c>
      <c r="B19" s="5" t="s">
        <v>81</v>
      </c>
      <c r="C19" s="12" t="s">
        <v>82</v>
      </c>
      <c r="D19" s="12" t="s">
        <v>83</v>
      </c>
      <c r="E19" s="10">
        <v>32</v>
      </c>
      <c r="F19" s="9">
        <v>500</v>
      </c>
      <c r="G19" s="9">
        <v>388</v>
      </c>
      <c r="H19" s="9">
        <v>77.599999999999994</v>
      </c>
      <c r="I19" s="3">
        <f t="shared" si="1"/>
        <v>7.76</v>
      </c>
      <c r="J19" s="9">
        <v>500</v>
      </c>
      <c r="K19" s="9">
        <v>335</v>
      </c>
      <c r="L19" s="9">
        <v>67</v>
      </c>
      <c r="M19" s="3">
        <f t="shared" si="2"/>
        <v>10.050000000000001</v>
      </c>
      <c r="N19" s="9">
        <v>1600</v>
      </c>
      <c r="O19" s="9">
        <v>970</v>
      </c>
      <c r="P19" s="9">
        <v>60.6</v>
      </c>
      <c r="Q19" s="3">
        <f t="shared" si="3"/>
        <v>15.15625</v>
      </c>
      <c r="R19" s="9"/>
      <c r="S19" s="9">
        <v>1</v>
      </c>
      <c r="T19" s="9"/>
      <c r="U19" s="9"/>
      <c r="V19" s="3">
        <f t="shared" si="0"/>
        <v>0</v>
      </c>
      <c r="W19" s="9"/>
      <c r="X19" s="9">
        <v>1</v>
      </c>
      <c r="Y19" s="9"/>
      <c r="Z19" s="5">
        <f t="shared" si="4"/>
        <v>0</v>
      </c>
      <c r="AA19" s="9"/>
      <c r="AB19" s="9"/>
      <c r="AC19" s="6">
        <f t="shared" si="5"/>
        <v>32.966250000000002</v>
      </c>
      <c r="AD19" s="6" t="s">
        <v>491</v>
      </c>
      <c r="AE19" s="9" t="s">
        <v>84</v>
      </c>
    </row>
    <row r="20" spans="1:31" s="46" customFormat="1" ht="63.75" customHeight="1">
      <c r="A20" s="39">
        <v>17</v>
      </c>
      <c r="B20" s="40" t="s">
        <v>85</v>
      </c>
      <c r="C20" s="41" t="s">
        <v>86</v>
      </c>
      <c r="D20" s="41" t="s">
        <v>87</v>
      </c>
      <c r="E20" s="42">
        <v>20</v>
      </c>
      <c r="F20" s="43">
        <v>600</v>
      </c>
      <c r="G20" s="43">
        <v>360</v>
      </c>
      <c r="H20" s="43">
        <v>60</v>
      </c>
      <c r="I20" s="44">
        <f t="shared" si="1"/>
        <v>6</v>
      </c>
      <c r="J20" s="43">
        <v>600</v>
      </c>
      <c r="K20" s="43">
        <v>385</v>
      </c>
      <c r="L20" s="43">
        <v>64.16</v>
      </c>
      <c r="M20" s="44">
        <f t="shared" si="2"/>
        <v>9.625</v>
      </c>
      <c r="N20" s="43">
        <v>2750</v>
      </c>
      <c r="O20" s="43">
        <v>1777</v>
      </c>
      <c r="P20" s="43">
        <v>64.61</v>
      </c>
      <c r="Q20" s="44">
        <f t="shared" si="3"/>
        <v>16.154545454545456</v>
      </c>
      <c r="R20" s="43"/>
      <c r="S20" s="43">
        <v>1</v>
      </c>
      <c r="T20" s="43"/>
      <c r="U20" s="43"/>
      <c r="V20" s="44">
        <f t="shared" si="0"/>
        <v>0</v>
      </c>
      <c r="W20" s="43"/>
      <c r="X20" s="43">
        <v>1</v>
      </c>
      <c r="Y20" s="43"/>
      <c r="Z20" s="40">
        <f t="shared" si="4"/>
        <v>0</v>
      </c>
      <c r="AA20" s="43"/>
      <c r="AB20" s="43"/>
      <c r="AC20" s="45">
        <f t="shared" si="5"/>
        <v>31.779545454545456</v>
      </c>
      <c r="AD20" s="45" t="s">
        <v>23</v>
      </c>
      <c r="AE20" s="42" t="s">
        <v>91</v>
      </c>
    </row>
    <row r="21" spans="1:31" ht="60.75" customHeight="1">
      <c r="A21" s="11">
        <v>18</v>
      </c>
      <c r="B21" s="5" t="s">
        <v>88</v>
      </c>
      <c r="C21" s="12" t="s">
        <v>89</v>
      </c>
      <c r="D21" s="12" t="s">
        <v>90</v>
      </c>
      <c r="E21" s="10">
        <v>38</v>
      </c>
      <c r="F21" s="9">
        <v>750</v>
      </c>
      <c r="G21" s="9">
        <v>393</v>
      </c>
      <c r="H21" s="9">
        <v>52.4</v>
      </c>
      <c r="I21" s="3">
        <f t="shared" si="1"/>
        <v>5.24</v>
      </c>
      <c r="J21" s="9">
        <v>900</v>
      </c>
      <c r="K21" s="9">
        <v>485</v>
      </c>
      <c r="L21" s="9">
        <v>53.88</v>
      </c>
      <c r="M21" s="3">
        <f t="shared" si="2"/>
        <v>8.0833333333333339</v>
      </c>
      <c r="N21" s="9">
        <v>1800</v>
      </c>
      <c r="O21" s="9">
        <v>1111</v>
      </c>
      <c r="P21" s="9">
        <v>61.72</v>
      </c>
      <c r="Q21" s="3">
        <f t="shared" si="3"/>
        <v>15.430555555555555</v>
      </c>
      <c r="R21" s="9" t="s">
        <v>36</v>
      </c>
      <c r="S21" s="9">
        <v>1600</v>
      </c>
      <c r="T21" s="9">
        <v>1044</v>
      </c>
      <c r="U21" s="9">
        <v>65.25</v>
      </c>
      <c r="V21" s="3">
        <f t="shared" si="0"/>
        <v>19.574999999999999</v>
      </c>
      <c r="W21" s="9"/>
      <c r="X21" s="9">
        <v>1</v>
      </c>
      <c r="Y21" s="9"/>
      <c r="Z21" s="5">
        <f t="shared" si="4"/>
        <v>0</v>
      </c>
      <c r="AA21" s="9" t="s">
        <v>92</v>
      </c>
      <c r="AB21" s="9">
        <v>5.81</v>
      </c>
      <c r="AC21" s="6">
        <f t="shared" si="5"/>
        <v>54.138888888888886</v>
      </c>
      <c r="AD21" s="6" t="s">
        <v>491</v>
      </c>
      <c r="AE21" s="9"/>
    </row>
    <row r="22" spans="1:31" ht="60.75" customHeight="1">
      <c r="A22" s="11">
        <v>19</v>
      </c>
      <c r="B22" s="5" t="s">
        <v>93</v>
      </c>
      <c r="C22" s="12" t="s">
        <v>94</v>
      </c>
      <c r="D22" s="12" t="s">
        <v>95</v>
      </c>
      <c r="E22" s="10">
        <v>40</v>
      </c>
      <c r="F22" s="9">
        <v>750</v>
      </c>
      <c r="G22" s="9">
        <v>445</v>
      </c>
      <c r="H22" s="9">
        <v>59.33</v>
      </c>
      <c r="I22" s="3">
        <f t="shared" si="1"/>
        <v>5.9333333333333336</v>
      </c>
      <c r="J22" s="9">
        <v>1100</v>
      </c>
      <c r="K22" s="9">
        <v>330</v>
      </c>
      <c r="L22" s="9">
        <v>45</v>
      </c>
      <c r="M22" s="3">
        <f t="shared" si="2"/>
        <v>4.5</v>
      </c>
      <c r="N22" s="9">
        <v>100</v>
      </c>
      <c r="O22" s="9">
        <v>65.260000000000005</v>
      </c>
      <c r="P22" s="9">
        <v>65.260000000000005</v>
      </c>
      <c r="Q22" s="3">
        <f t="shared" si="3"/>
        <v>16.315000000000001</v>
      </c>
      <c r="R22" s="9"/>
      <c r="S22" s="9">
        <v>1</v>
      </c>
      <c r="T22" s="9"/>
      <c r="U22" s="9"/>
      <c r="V22" s="3">
        <f t="shared" si="0"/>
        <v>0</v>
      </c>
      <c r="W22" s="9"/>
      <c r="X22" s="9">
        <v>1</v>
      </c>
      <c r="Y22" s="9"/>
      <c r="Z22" s="5">
        <f t="shared" si="4"/>
        <v>0</v>
      </c>
      <c r="AA22" s="9" t="s">
        <v>96</v>
      </c>
      <c r="AB22" s="9">
        <v>5</v>
      </c>
      <c r="AC22" s="6">
        <f t="shared" si="5"/>
        <v>31.748333333333335</v>
      </c>
      <c r="AD22" s="6" t="s">
        <v>23</v>
      </c>
      <c r="AE22" s="9"/>
    </row>
    <row r="23" spans="1:31" ht="70.5" customHeight="1">
      <c r="A23" s="11">
        <v>20</v>
      </c>
      <c r="B23" s="5" t="s">
        <v>97</v>
      </c>
      <c r="C23" s="12" t="s">
        <v>98</v>
      </c>
      <c r="D23" s="12" t="s">
        <v>99</v>
      </c>
      <c r="E23" s="10">
        <v>34</v>
      </c>
      <c r="F23" s="9">
        <v>750</v>
      </c>
      <c r="G23" s="9">
        <v>550</v>
      </c>
      <c r="H23" s="9">
        <v>73.33</v>
      </c>
      <c r="I23" s="3">
        <f t="shared" si="1"/>
        <v>7.333333333333333</v>
      </c>
      <c r="J23" s="9">
        <v>900</v>
      </c>
      <c r="K23" s="9">
        <v>532</v>
      </c>
      <c r="L23" s="9">
        <v>59.11</v>
      </c>
      <c r="M23" s="3">
        <f t="shared" si="2"/>
        <v>8.8666666666666671</v>
      </c>
      <c r="N23" s="9">
        <v>1800</v>
      </c>
      <c r="O23" s="9">
        <v>1085</v>
      </c>
      <c r="P23" s="9">
        <v>60.27</v>
      </c>
      <c r="Q23" s="3">
        <f t="shared" si="3"/>
        <v>15.069444444444445</v>
      </c>
      <c r="R23" s="9"/>
      <c r="S23" s="9">
        <v>1</v>
      </c>
      <c r="T23" s="9"/>
      <c r="U23" s="9"/>
      <c r="V23" s="3">
        <f t="shared" si="0"/>
        <v>0</v>
      </c>
      <c r="W23" s="9"/>
      <c r="X23" s="9">
        <v>1</v>
      </c>
      <c r="Y23" s="9"/>
      <c r="Z23" s="5">
        <f t="shared" si="4"/>
        <v>0</v>
      </c>
      <c r="AA23" s="9"/>
      <c r="AB23" s="9"/>
      <c r="AC23" s="6">
        <f t="shared" si="5"/>
        <v>31.269444444444446</v>
      </c>
      <c r="AD23" s="6" t="s">
        <v>23</v>
      </c>
      <c r="AE23" s="9"/>
    </row>
    <row r="24" spans="1:31" ht="43.5" customHeight="1">
      <c r="A24" s="11">
        <v>21</v>
      </c>
      <c r="B24" s="5" t="s">
        <v>100</v>
      </c>
      <c r="C24" s="12" t="s">
        <v>101</v>
      </c>
      <c r="D24" s="12" t="s">
        <v>102</v>
      </c>
      <c r="E24" s="10">
        <v>25</v>
      </c>
      <c r="F24" s="9">
        <v>600</v>
      </c>
      <c r="G24" s="9">
        <v>443</v>
      </c>
      <c r="H24" s="9">
        <v>73.83</v>
      </c>
      <c r="I24" s="3">
        <f t="shared" si="1"/>
        <v>7.3833333333333337</v>
      </c>
      <c r="J24" s="9">
        <v>600</v>
      </c>
      <c r="K24" s="9">
        <v>370</v>
      </c>
      <c r="L24" s="9">
        <v>61.66</v>
      </c>
      <c r="M24" s="3">
        <f t="shared" si="2"/>
        <v>9.25</v>
      </c>
      <c r="N24" s="9">
        <v>2400</v>
      </c>
      <c r="O24" s="9">
        <v>1473</v>
      </c>
      <c r="P24" s="9">
        <v>61.37</v>
      </c>
      <c r="Q24" s="3">
        <f t="shared" si="3"/>
        <v>15.34375</v>
      </c>
      <c r="R24" s="9" t="s">
        <v>36</v>
      </c>
      <c r="S24" s="9">
        <v>2000</v>
      </c>
      <c r="T24" s="9">
        <v>1526</v>
      </c>
      <c r="U24" s="9">
        <v>76.3</v>
      </c>
      <c r="V24" s="3">
        <f t="shared" si="0"/>
        <v>22.89</v>
      </c>
      <c r="W24" s="9"/>
      <c r="X24" s="9">
        <v>1</v>
      </c>
      <c r="Y24" s="9"/>
      <c r="Z24" s="5">
        <f t="shared" si="4"/>
        <v>0</v>
      </c>
      <c r="AA24" s="9" t="s">
        <v>103</v>
      </c>
      <c r="AB24" s="9">
        <v>2.98</v>
      </c>
      <c r="AC24" s="6">
        <f t="shared" si="5"/>
        <v>57.84708333333333</v>
      </c>
      <c r="AD24" s="6" t="s">
        <v>23</v>
      </c>
      <c r="AE24" s="9"/>
    </row>
    <row r="25" spans="1:31" ht="45.75">
      <c r="A25" s="11">
        <v>22</v>
      </c>
      <c r="B25" s="5" t="s">
        <v>104</v>
      </c>
      <c r="C25" s="12" t="s">
        <v>105</v>
      </c>
      <c r="D25" s="12" t="s">
        <v>106</v>
      </c>
      <c r="E25" s="10">
        <v>24</v>
      </c>
      <c r="F25" s="9">
        <v>600</v>
      </c>
      <c r="G25" s="9">
        <v>423</v>
      </c>
      <c r="H25" s="9">
        <v>70.5</v>
      </c>
      <c r="I25" s="3">
        <f t="shared" si="1"/>
        <v>7.05</v>
      </c>
      <c r="J25" s="9">
        <v>600</v>
      </c>
      <c r="K25" s="9">
        <v>372</v>
      </c>
      <c r="L25" s="9">
        <v>62</v>
      </c>
      <c r="M25" s="3">
        <f t="shared" si="2"/>
        <v>9.3000000000000007</v>
      </c>
      <c r="N25" s="9">
        <v>2400</v>
      </c>
      <c r="O25" s="9">
        <v>1768</v>
      </c>
      <c r="P25" s="9">
        <v>73.66</v>
      </c>
      <c r="Q25" s="3">
        <f t="shared" si="3"/>
        <v>18.416666666666668</v>
      </c>
      <c r="R25" s="9" t="s">
        <v>107</v>
      </c>
      <c r="S25" s="9">
        <v>1600</v>
      </c>
      <c r="T25" s="9">
        <v>1173</v>
      </c>
      <c r="U25" s="9">
        <v>73.31</v>
      </c>
      <c r="V25" s="3">
        <f t="shared" si="0"/>
        <v>21.993749999999999</v>
      </c>
      <c r="W25" s="10" t="s">
        <v>108</v>
      </c>
      <c r="X25" s="9">
        <v>400</v>
      </c>
      <c r="Y25" s="9">
        <v>186</v>
      </c>
      <c r="Z25" s="5">
        <f t="shared" si="4"/>
        <v>4.6500000000000004</v>
      </c>
      <c r="AA25" s="9"/>
      <c r="AB25" s="9"/>
      <c r="AC25" s="6">
        <f t="shared" si="5"/>
        <v>61.410416666666663</v>
      </c>
      <c r="AD25" s="6" t="s">
        <v>491</v>
      </c>
      <c r="AE25" s="9"/>
    </row>
    <row r="26" spans="1:31" ht="30.75">
      <c r="A26" s="11">
        <v>23</v>
      </c>
      <c r="B26" s="5" t="s">
        <v>109</v>
      </c>
      <c r="C26" s="12" t="s">
        <v>110</v>
      </c>
      <c r="D26" s="12" t="s">
        <v>111</v>
      </c>
      <c r="E26" s="10">
        <v>25</v>
      </c>
      <c r="F26" s="9">
        <v>600</v>
      </c>
      <c r="G26" s="9">
        <v>301</v>
      </c>
      <c r="H26" s="9">
        <v>50.16</v>
      </c>
      <c r="I26" s="3">
        <f t="shared" si="1"/>
        <v>5.0166666666666666</v>
      </c>
      <c r="J26" s="9">
        <v>600</v>
      </c>
      <c r="K26" s="9">
        <v>293</v>
      </c>
      <c r="L26" s="9">
        <v>48.83</v>
      </c>
      <c r="M26" s="3">
        <f t="shared" si="2"/>
        <v>7.3250000000000002</v>
      </c>
      <c r="N26" s="9">
        <v>100</v>
      </c>
      <c r="O26" s="9">
        <v>58.38</v>
      </c>
      <c r="P26" s="9">
        <v>58.38</v>
      </c>
      <c r="Q26" s="3">
        <f t="shared" si="3"/>
        <v>14.595000000000001</v>
      </c>
      <c r="R26" s="9" t="s">
        <v>50</v>
      </c>
      <c r="S26" s="9">
        <v>100</v>
      </c>
      <c r="T26" s="9">
        <v>59.5</v>
      </c>
      <c r="U26" s="9">
        <v>59.5</v>
      </c>
      <c r="V26" s="3">
        <f t="shared" si="0"/>
        <v>17.850000000000001</v>
      </c>
      <c r="W26" s="9"/>
      <c r="X26" s="9">
        <v>1</v>
      </c>
      <c r="Y26" s="9"/>
      <c r="Z26" s="5">
        <f t="shared" si="4"/>
        <v>0</v>
      </c>
      <c r="AA26" s="9" t="s">
        <v>112</v>
      </c>
      <c r="AB26" s="9">
        <v>1.34</v>
      </c>
      <c r="AC26" s="6">
        <f t="shared" si="5"/>
        <v>46.126666666666665</v>
      </c>
      <c r="AD26" s="6" t="s">
        <v>23</v>
      </c>
      <c r="AE26" s="9"/>
    </row>
    <row r="27" spans="1:31" ht="42" customHeight="1">
      <c r="A27" s="11">
        <v>24</v>
      </c>
      <c r="B27" s="5" t="s">
        <v>113</v>
      </c>
      <c r="C27" s="12" t="s">
        <v>114</v>
      </c>
      <c r="D27" s="12" t="s">
        <v>115</v>
      </c>
      <c r="E27" s="10">
        <v>42</v>
      </c>
      <c r="F27" s="9">
        <v>750</v>
      </c>
      <c r="G27" s="9">
        <v>514</v>
      </c>
      <c r="H27" s="9">
        <v>68.53</v>
      </c>
      <c r="I27" s="3">
        <f t="shared" si="1"/>
        <v>6.8533333333333335</v>
      </c>
      <c r="J27" s="9">
        <v>900</v>
      </c>
      <c r="K27" s="9">
        <v>358</v>
      </c>
      <c r="L27" s="9">
        <v>39.770000000000003</v>
      </c>
      <c r="M27" s="3">
        <f t="shared" si="2"/>
        <v>5.9666666666666668</v>
      </c>
      <c r="N27" s="9">
        <v>1400</v>
      </c>
      <c r="O27" s="9">
        <v>701</v>
      </c>
      <c r="P27" s="9">
        <v>50.07</v>
      </c>
      <c r="Q27" s="3">
        <f t="shared" si="3"/>
        <v>12.517857142857142</v>
      </c>
      <c r="R27" s="9" t="s">
        <v>116</v>
      </c>
      <c r="S27" s="9">
        <v>2100</v>
      </c>
      <c r="T27" s="9">
        <v>1183</v>
      </c>
      <c r="U27" s="9">
        <v>56.33</v>
      </c>
      <c r="V27" s="3">
        <f t="shared" si="0"/>
        <v>16.899999999999999</v>
      </c>
      <c r="W27" s="9"/>
      <c r="X27" s="9">
        <v>1</v>
      </c>
      <c r="Y27" s="9"/>
      <c r="Z27" s="5">
        <f t="shared" si="4"/>
        <v>0</v>
      </c>
      <c r="AA27" s="9" t="s">
        <v>117</v>
      </c>
      <c r="AB27" s="9">
        <v>10.34</v>
      </c>
      <c r="AC27" s="6">
        <f t="shared" si="5"/>
        <v>52.577857142857141</v>
      </c>
      <c r="AD27" s="6" t="s">
        <v>23</v>
      </c>
      <c r="AE27" s="9"/>
    </row>
    <row r="28" spans="1:31" s="22" customFormat="1" ht="43.5" customHeight="1">
      <c r="A28" s="15">
        <v>25</v>
      </c>
      <c r="B28" s="20" t="s">
        <v>118</v>
      </c>
      <c r="C28" s="16" t="s">
        <v>119</v>
      </c>
      <c r="D28" s="16" t="s">
        <v>120</v>
      </c>
      <c r="E28" s="17">
        <v>22</v>
      </c>
      <c r="F28" s="18">
        <v>600</v>
      </c>
      <c r="G28" s="18">
        <v>461</v>
      </c>
      <c r="H28" s="18">
        <v>76.83</v>
      </c>
      <c r="I28" s="19">
        <f t="shared" si="1"/>
        <v>7.6833333333333336</v>
      </c>
      <c r="J28" s="18">
        <v>600</v>
      </c>
      <c r="K28" s="18">
        <v>290</v>
      </c>
      <c r="L28" s="18">
        <v>48.33</v>
      </c>
      <c r="M28" s="19">
        <f t="shared" si="2"/>
        <v>7.25</v>
      </c>
      <c r="N28" s="18">
        <v>2600</v>
      </c>
      <c r="O28" s="18">
        <v>1637</v>
      </c>
      <c r="P28" s="18">
        <v>62.96</v>
      </c>
      <c r="Q28" s="19">
        <f t="shared" si="3"/>
        <v>15.740384615384615</v>
      </c>
      <c r="R28" s="18"/>
      <c r="S28" s="18">
        <v>1</v>
      </c>
      <c r="T28" s="18"/>
      <c r="U28" s="18"/>
      <c r="V28" s="19">
        <f t="shared" si="0"/>
        <v>0</v>
      </c>
      <c r="W28" s="18"/>
      <c r="X28" s="18">
        <v>1</v>
      </c>
      <c r="Y28" s="18"/>
      <c r="Z28" s="20">
        <f t="shared" si="4"/>
        <v>0</v>
      </c>
      <c r="AA28" s="18"/>
      <c r="AB28" s="18"/>
      <c r="AC28" s="21">
        <f t="shared" si="5"/>
        <v>30.67371794871795</v>
      </c>
      <c r="AD28" s="21" t="s">
        <v>23</v>
      </c>
      <c r="AE28" s="17" t="s">
        <v>121</v>
      </c>
    </row>
    <row r="29" spans="1:31" ht="30.75">
      <c r="A29" s="11">
        <v>26</v>
      </c>
      <c r="B29" s="5" t="s">
        <v>122</v>
      </c>
      <c r="C29" s="12" t="s">
        <v>123</v>
      </c>
      <c r="D29" s="12" t="s">
        <v>124</v>
      </c>
      <c r="E29" s="10">
        <v>33</v>
      </c>
      <c r="F29" s="9">
        <v>750</v>
      </c>
      <c r="G29" s="9">
        <v>366</v>
      </c>
      <c r="H29" s="9">
        <v>48.8</v>
      </c>
      <c r="I29" s="3">
        <f t="shared" si="1"/>
        <v>4.88</v>
      </c>
      <c r="J29" s="9">
        <v>600</v>
      </c>
      <c r="K29" s="9">
        <v>266</v>
      </c>
      <c r="L29" s="9">
        <v>44.33</v>
      </c>
      <c r="M29" s="3">
        <f t="shared" si="2"/>
        <v>6.65</v>
      </c>
      <c r="N29" s="9">
        <v>1800</v>
      </c>
      <c r="O29" s="9">
        <v>949</v>
      </c>
      <c r="P29" s="9">
        <v>52.72</v>
      </c>
      <c r="Q29" s="3">
        <f t="shared" si="3"/>
        <v>13.180555555555555</v>
      </c>
      <c r="R29" s="9" t="s">
        <v>125</v>
      </c>
      <c r="S29" s="9">
        <v>800</v>
      </c>
      <c r="T29" s="9">
        <v>529</v>
      </c>
      <c r="U29" s="9">
        <v>66.12</v>
      </c>
      <c r="V29" s="3">
        <f t="shared" si="0"/>
        <v>19.837499999999999</v>
      </c>
      <c r="X29" s="9">
        <v>1</v>
      </c>
      <c r="Y29" s="9"/>
      <c r="Z29" s="5">
        <f t="shared" si="4"/>
        <v>0</v>
      </c>
      <c r="AA29" s="9"/>
      <c r="AB29" s="9"/>
      <c r="AC29" s="6">
        <f t="shared" si="5"/>
        <v>44.548055555555557</v>
      </c>
      <c r="AD29" s="6" t="s">
        <v>23</v>
      </c>
      <c r="AE29" s="9" t="s">
        <v>63</v>
      </c>
    </row>
    <row r="30" spans="1:31" ht="30.75">
      <c r="A30" s="11">
        <v>27</v>
      </c>
      <c r="B30" s="5" t="s">
        <v>126</v>
      </c>
      <c r="C30" s="12" t="s">
        <v>127</v>
      </c>
      <c r="D30" s="12" t="s">
        <v>128</v>
      </c>
      <c r="E30" s="10">
        <v>23</v>
      </c>
      <c r="F30" s="9">
        <v>600</v>
      </c>
      <c r="G30" s="9">
        <v>352</v>
      </c>
      <c r="H30" s="9">
        <v>58.66</v>
      </c>
      <c r="I30" s="3">
        <f t="shared" si="1"/>
        <v>5.8666666666666663</v>
      </c>
      <c r="J30" s="9">
        <v>600</v>
      </c>
      <c r="K30" s="9">
        <v>322</v>
      </c>
      <c r="L30" s="9">
        <v>53.66</v>
      </c>
      <c r="M30" s="3">
        <f t="shared" si="2"/>
        <v>8.0500000000000007</v>
      </c>
      <c r="N30" s="9">
        <v>2400</v>
      </c>
      <c r="O30" s="9">
        <v>1461</v>
      </c>
      <c r="P30" s="9">
        <v>60.87</v>
      </c>
      <c r="Q30" s="3">
        <f t="shared" si="3"/>
        <v>15.21875</v>
      </c>
      <c r="R30" s="9" t="s">
        <v>50</v>
      </c>
      <c r="S30" s="9">
        <v>2000</v>
      </c>
      <c r="T30" s="9">
        <v>1382</v>
      </c>
      <c r="U30" s="9">
        <v>69.099999999999994</v>
      </c>
      <c r="V30" s="3">
        <f t="shared" si="0"/>
        <v>20.73</v>
      </c>
      <c r="W30" s="9"/>
      <c r="X30" s="9">
        <v>1</v>
      </c>
      <c r="Y30" s="9"/>
      <c r="Z30" s="5">
        <f t="shared" si="4"/>
        <v>0</v>
      </c>
      <c r="AA30" s="10" t="s">
        <v>129</v>
      </c>
      <c r="AB30" s="9">
        <v>0.02</v>
      </c>
      <c r="AC30" s="6">
        <f t="shared" si="5"/>
        <v>49.885416666666671</v>
      </c>
      <c r="AD30" s="6" t="s">
        <v>23</v>
      </c>
      <c r="AE30" s="9"/>
    </row>
    <row r="31" spans="1:31" s="36" customFormat="1" ht="45.75" customHeight="1">
      <c r="A31" s="29">
        <v>28</v>
      </c>
      <c r="B31" s="30" t="s">
        <v>130</v>
      </c>
      <c r="C31" s="31" t="s">
        <v>131</v>
      </c>
      <c r="D31" s="31" t="s">
        <v>132</v>
      </c>
      <c r="E31" s="32">
        <v>28</v>
      </c>
      <c r="F31" s="33">
        <v>600</v>
      </c>
      <c r="G31" s="33">
        <v>227</v>
      </c>
      <c r="H31" s="33">
        <v>37.83</v>
      </c>
      <c r="I31" s="34">
        <f t="shared" si="1"/>
        <v>3.7833333333333332</v>
      </c>
      <c r="J31" s="33">
        <v>1</v>
      </c>
      <c r="K31" s="33"/>
      <c r="L31" s="33"/>
      <c r="M31" s="34">
        <f t="shared" si="2"/>
        <v>0</v>
      </c>
      <c r="N31" s="33">
        <v>1800</v>
      </c>
      <c r="O31" s="33">
        <v>829</v>
      </c>
      <c r="P31" s="33">
        <v>46.05</v>
      </c>
      <c r="Q31" s="34">
        <f t="shared" si="3"/>
        <v>11.513888888888889</v>
      </c>
      <c r="R31" s="33"/>
      <c r="S31" s="33">
        <v>1</v>
      </c>
      <c r="T31" s="33"/>
      <c r="U31" s="33"/>
      <c r="V31" s="34">
        <f t="shared" si="0"/>
        <v>0</v>
      </c>
      <c r="W31" s="33"/>
      <c r="X31" s="33">
        <v>1</v>
      </c>
      <c r="Y31" s="33"/>
      <c r="Z31" s="30">
        <f t="shared" si="4"/>
        <v>0</v>
      </c>
      <c r="AA31" s="33"/>
      <c r="AB31" s="33"/>
      <c r="AC31" s="35">
        <f t="shared" si="5"/>
        <v>15.297222222222222</v>
      </c>
      <c r="AD31" s="35" t="s">
        <v>23</v>
      </c>
      <c r="AE31" s="32" t="s">
        <v>492</v>
      </c>
    </row>
    <row r="32" spans="1:31" ht="39">
      <c r="A32" s="11">
        <v>29</v>
      </c>
      <c r="B32" s="5" t="s">
        <v>133</v>
      </c>
      <c r="C32" s="12" t="s">
        <v>134</v>
      </c>
      <c r="D32" s="12" t="s">
        <v>135</v>
      </c>
      <c r="E32" s="10">
        <v>28</v>
      </c>
      <c r="F32" s="9">
        <v>600</v>
      </c>
      <c r="G32" s="9">
        <v>361</v>
      </c>
      <c r="H32" s="9">
        <v>60.16</v>
      </c>
      <c r="I32" s="3">
        <f t="shared" si="1"/>
        <v>6.0166666666666666</v>
      </c>
      <c r="J32" s="9">
        <v>600</v>
      </c>
      <c r="K32" s="9">
        <v>392</v>
      </c>
      <c r="L32" s="9">
        <v>65.33</v>
      </c>
      <c r="M32" s="3">
        <f t="shared" si="2"/>
        <v>9.8000000000000007</v>
      </c>
      <c r="N32" s="9">
        <v>1800</v>
      </c>
      <c r="O32" s="9">
        <v>1105</v>
      </c>
      <c r="P32" s="9">
        <v>61.38</v>
      </c>
      <c r="Q32" s="3">
        <f t="shared" si="3"/>
        <v>15.347222222222221</v>
      </c>
      <c r="R32" s="9"/>
      <c r="S32" s="9">
        <v>1</v>
      </c>
      <c r="T32" s="9"/>
      <c r="U32" s="9"/>
      <c r="V32" s="3">
        <f t="shared" si="0"/>
        <v>0</v>
      </c>
      <c r="X32" s="9">
        <v>1</v>
      </c>
      <c r="Y32" s="9"/>
      <c r="Z32" s="5">
        <f t="shared" si="4"/>
        <v>0</v>
      </c>
      <c r="AA32" s="9"/>
      <c r="AB32" s="9"/>
      <c r="AC32" s="6">
        <f t="shared" si="5"/>
        <v>31.163888888888888</v>
      </c>
      <c r="AD32" s="6" t="s">
        <v>493</v>
      </c>
      <c r="AE32" s="9" t="s">
        <v>63</v>
      </c>
    </row>
    <row r="33" spans="1:31" ht="45.75">
      <c r="A33" s="11">
        <v>30</v>
      </c>
      <c r="B33" s="5" t="s">
        <v>136</v>
      </c>
      <c r="C33" s="12" t="s">
        <v>137</v>
      </c>
      <c r="D33" s="12" t="s">
        <v>138</v>
      </c>
      <c r="E33" s="10">
        <v>24</v>
      </c>
      <c r="F33" s="9">
        <v>600</v>
      </c>
      <c r="G33" s="9">
        <v>436</v>
      </c>
      <c r="H33" s="9">
        <v>72.66</v>
      </c>
      <c r="I33" s="3">
        <f t="shared" si="1"/>
        <v>7.2666666666666666</v>
      </c>
      <c r="J33" s="9">
        <v>600</v>
      </c>
      <c r="K33" s="9">
        <v>321</v>
      </c>
      <c r="L33" s="9">
        <v>53.5</v>
      </c>
      <c r="M33" s="3">
        <f t="shared" si="2"/>
        <v>8.0250000000000004</v>
      </c>
      <c r="N33" s="9">
        <v>2600</v>
      </c>
      <c r="O33" s="9">
        <v>1553</v>
      </c>
      <c r="P33" s="9">
        <v>59.73</v>
      </c>
      <c r="Q33" s="3">
        <f t="shared" si="3"/>
        <v>14.932692307692308</v>
      </c>
      <c r="R33" s="9"/>
      <c r="S33" s="9">
        <v>1</v>
      </c>
      <c r="T33" s="9"/>
      <c r="U33" s="9"/>
      <c r="V33" s="3">
        <f t="shared" si="0"/>
        <v>0</v>
      </c>
      <c r="W33" s="9"/>
      <c r="X33" s="9">
        <v>1</v>
      </c>
      <c r="Y33" s="9"/>
      <c r="Z33" s="5">
        <f t="shared" si="4"/>
        <v>0</v>
      </c>
      <c r="AA33" s="9"/>
      <c r="AB33" s="9"/>
      <c r="AC33" s="6">
        <f t="shared" si="5"/>
        <v>30.224358974358978</v>
      </c>
      <c r="AD33" s="6" t="s">
        <v>23</v>
      </c>
      <c r="AE33" s="9"/>
    </row>
    <row r="34" spans="1:31" ht="30.75">
      <c r="A34" s="11">
        <v>31</v>
      </c>
      <c r="B34" s="5" t="s">
        <v>139</v>
      </c>
      <c r="C34" s="12" t="s">
        <v>140</v>
      </c>
      <c r="D34" s="12" t="s">
        <v>141</v>
      </c>
      <c r="E34" s="10">
        <v>23</v>
      </c>
      <c r="F34" s="9">
        <v>600</v>
      </c>
      <c r="G34" s="9">
        <v>482</v>
      </c>
      <c r="H34" s="9">
        <v>80.33</v>
      </c>
      <c r="I34" s="3">
        <f t="shared" si="1"/>
        <v>8.0333333333333332</v>
      </c>
      <c r="J34" s="9">
        <v>600</v>
      </c>
      <c r="K34" s="9">
        <v>370</v>
      </c>
      <c r="L34" s="9">
        <v>61.66</v>
      </c>
      <c r="M34" s="3">
        <f t="shared" si="2"/>
        <v>9.25</v>
      </c>
      <c r="N34" s="9">
        <v>2400</v>
      </c>
      <c r="O34" s="9">
        <v>1530</v>
      </c>
      <c r="P34" s="9">
        <v>63.75</v>
      </c>
      <c r="Q34" s="3">
        <f t="shared" si="3"/>
        <v>15.9375</v>
      </c>
      <c r="R34" s="9" t="s">
        <v>142</v>
      </c>
      <c r="S34" s="9">
        <v>2400</v>
      </c>
      <c r="T34" s="9">
        <v>1728</v>
      </c>
      <c r="U34" s="9">
        <v>72</v>
      </c>
      <c r="V34" s="3">
        <f t="shared" si="0"/>
        <v>21.6</v>
      </c>
      <c r="W34" s="9"/>
      <c r="X34" s="9">
        <v>1</v>
      </c>
      <c r="Y34" s="9"/>
      <c r="Z34" s="5">
        <f t="shared" si="4"/>
        <v>0</v>
      </c>
      <c r="AA34" s="9"/>
      <c r="AB34" s="9"/>
      <c r="AC34" s="6">
        <f t="shared" si="5"/>
        <v>54.820833333333333</v>
      </c>
      <c r="AD34" s="6" t="s">
        <v>23</v>
      </c>
      <c r="AE34" s="9"/>
    </row>
    <row r="35" spans="1:31" ht="68.25" customHeight="1">
      <c r="A35" s="11">
        <v>32</v>
      </c>
      <c r="B35" s="5" t="s">
        <v>143</v>
      </c>
      <c r="C35" s="12" t="s">
        <v>144</v>
      </c>
      <c r="D35" s="12" t="s">
        <v>145</v>
      </c>
      <c r="E35" s="10">
        <v>25</v>
      </c>
      <c r="F35" s="9">
        <v>500</v>
      </c>
      <c r="G35" s="9">
        <v>408.5</v>
      </c>
      <c r="H35" s="9">
        <v>81.7</v>
      </c>
      <c r="I35" s="3">
        <f t="shared" si="1"/>
        <v>8.17</v>
      </c>
      <c r="J35" s="9">
        <v>600</v>
      </c>
      <c r="K35" s="9">
        <v>476</v>
      </c>
      <c r="L35" s="9">
        <v>79.33</v>
      </c>
      <c r="M35" s="3">
        <f t="shared" si="2"/>
        <v>11.9</v>
      </c>
      <c r="N35" s="9">
        <v>2500</v>
      </c>
      <c r="O35" s="9">
        <v>1854</v>
      </c>
      <c r="P35" s="9">
        <v>73.16</v>
      </c>
      <c r="Q35" s="3">
        <f t="shared" si="3"/>
        <v>18.54</v>
      </c>
      <c r="R35" s="28" t="s">
        <v>146</v>
      </c>
      <c r="S35" s="9">
        <v>3200</v>
      </c>
      <c r="T35" s="9">
        <v>2325</v>
      </c>
      <c r="U35" s="9">
        <v>72.650000000000006</v>
      </c>
      <c r="V35" s="3">
        <f t="shared" si="0"/>
        <v>21.796875</v>
      </c>
      <c r="W35" s="9"/>
      <c r="X35" s="9">
        <v>1</v>
      </c>
      <c r="Y35" s="9"/>
      <c r="Z35" s="5">
        <f t="shared" si="4"/>
        <v>0</v>
      </c>
      <c r="AA35" s="9" t="s">
        <v>147</v>
      </c>
      <c r="AB35" s="9">
        <v>1.1599999999999999</v>
      </c>
      <c r="AC35" s="6">
        <f t="shared" si="5"/>
        <v>61.566874999999996</v>
      </c>
      <c r="AD35" s="6" t="s">
        <v>23</v>
      </c>
      <c r="AE35" s="10"/>
    </row>
    <row r="36" spans="1:31" ht="30.75">
      <c r="A36" s="11">
        <v>33</v>
      </c>
      <c r="B36" s="5" t="s">
        <v>148</v>
      </c>
      <c r="C36" s="12" t="s">
        <v>149</v>
      </c>
      <c r="D36" s="12" t="s">
        <v>150</v>
      </c>
      <c r="E36" s="10">
        <v>27</v>
      </c>
      <c r="F36" s="9">
        <v>600</v>
      </c>
      <c r="G36" s="9">
        <v>378</v>
      </c>
      <c r="H36" s="9">
        <v>63</v>
      </c>
      <c r="I36" s="3">
        <f t="shared" si="1"/>
        <v>6.3</v>
      </c>
      <c r="J36" s="9">
        <v>600</v>
      </c>
      <c r="K36" s="9">
        <v>239</v>
      </c>
      <c r="L36" s="9">
        <v>39.83</v>
      </c>
      <c r="M36" s="3">
        <f t="shared" si="2"/>
        <v>5.9749999999999996</v>
      </c>
      <c r="N36" s="9">
        <v>3900</v>
      </c>
      <c r="O36" s="9">
        <v>2804</v>
      </c>
      <c r="P36" s="9">
        <v>71.89</v>
      </c>
      <c r="Q36" s="3">
        <f t="shared" si="3"/>
        <v>17.974358974358974</v>
      </c>
      <c r="R36" s="9"/>
      <c r="S36" s="9">
        <v>1</v>
      </c>
      <c r="T36" s="9"/>
      <c r="U36" s="9"/>
      <c r="V36" s="3">
        <f t="shared" si="0"/>
        <v>0</v>
      </c>
      <c r="W36" s="9"/>
      <c r="X36" s="9">
        <v>1</v>
      </c>
      <c r="Y36" s="9"/>
      <c r="Z36" s="5">
        <f t="shared" si="4"/>
        <v>0</v>
      </c>
      <c r="AA36" s="9"/>
      <c r="AB36" s="9"/>
      <c r="AC36" s="6">
        <f t="shared" si="5"/>
        <v>30.249358974358973</v>
      </c>
      <c r="AD36" s="6" t="s">
        <v>23</v>
      </c>
      <c r="AE36" s="9"/>
    </row>
    <row r="37" spans="1:31" ht="39">
      <c r="A37" s="11">
        <v>34</v>
      </c>
      <c r="B37" s="5" t="s">
        <v>151</v>
      </c>
      <c r="C37" s="12" t="s">
        <v>152</v>
      </c>
      <c r="D37" s="12" t="s">
        <v>153</v>
      </c>
      <c r="E37" s="10">
        <v>36</v>
      </c>
      <c r="F37" s="9">
        <v>750</v>
      </c>
      <c r="G37" s="9">
        <v>302</v>
      </c>
      <c r="H37" s="9">
        <v>40.200000000000003</v>
      </c>
      <c r="I37" s="3">
        <f t="shared" si="1"/>
        <v>4.0266666666666664</v>
      </c>
      <c r="J37" s="9">
        <v>900</v>
      </c>
      <c r="K37" s="9">
        <v>361</v>
      </c>
      <c r="L37" s="9">
        <v>40.11</v>
      </c>
      <c r="M37" s="3">
        <f t="shared" si="2"/>
        <v>6.0166666666666666</v>
      </c>
      <c r="N37" s="9">
        <v>1800</v>
      </c>
      <c r="O37" s="9">
        <v>1055</v>
      </c>
      <c r="P37" s="9">
        <v>58.61</v>
      </c>
      <c r="Q37" s="3">
        <f t="shared" si="3"/>
        <v>14.652777777777779</v>
      </c>
      <c r="R37" s="9" t="s">
        <v>116</v>
      </c>
      <c r="S37" s="9">
        <v>100</v>
      </c>
      <c r="T37" s="9">
        <v>61.08</v>
      </c>
      <c r="U37" s="9">
        <v>61.08</v>
      </c>
      <c r="V37" s="3">
        <f t="shared" si="0"/>
        <v>18.323999999999998</v>
      </c>
      <c r="W37" s="9"/>
      <c r="X37" s="9">
        <v>1</v>
      </c>
      <c r="Y37" s="9"/>
      <c r="Z37" s="5">
        <f t="shared" si="4"/>
        <v>0</v>
      </c>
      <c r="AA37" s="9" t="s">
        <v>154</v>
      </c>
      <c r="AB37" s="9">
        <v>1.54</v>
      </c>
      <c r="AC37" s="6">
        <f t="shared" si="5"/>
        <v>44.560111111111112</v>
      </c>
      <c r="AD37" s="6" t="s">
        <v>23</v>
      </c>
      <c r="AE37" s="9"/>
    </row>
    <row r="38" spans="1:31" ht="45.75">
      <c r="A38" s="11">
        <v>35</v>
      </c>
      <c r="B38" s="5" t="s">
        <v>155</v>
      </c>
      <c r="C38" s="12" t="s">
        <v>156</v>
      </c>
      <c r="D38" s="12" t="s">
        <v>157</v>
      </c>
      <c r="E38" s="10">
        <v>37</v>
      </c>
      <c r="F38" s="9">
        <v>750</v>
      </c>
      <c r="G38" s="9">
        <v>432</v>
      </c>
      <c r="H38" s="9">
        <v>57.6</v>
      </c>
      <c r="I38" s="3">
        <f t="shared" si="1"/>
        <v>5.76</v>
      </c>
      <c r="J38" s="9">
        <v>900</v>
      </c>
      <c r="K38" s="9">
        <v>392</v>
      </c>
      <c r="L38" s="9">
        <v>43.55</v>
      </c>
      <c r="M38" s="3">
        <f t="shared" si="2"/>
        <v>6.5333333333333332</v>
      </c>
      <c r="N38" s="9">
        <v>1400</v>
      </c>
      <c r="O38" s="9">
        <v>697</v>
      </c>
      <c r="P38" s="9">
        <v>4979</v>
      </c>
      <c r="Q38" s="3">
        <f t="shared" si="3"/>
        <v>12.446428571428571</v>
      </c>
      <c r="R38" s="9" t="s">
        <v>36</v>
      </c>
      <c r="S38" s="9">
        <v>2000</v>
      </c>
      <c r="T38" s="9">
        <v>1307</v>
      </c>
      <c r="U38" s="9">
        <v>65.349999999999994</v>
      </c>
      <c r="V38" s="3">
        <f t="shared" si="0"/>
        <v>19.605</v>
      </c>
      <c r="W38" s="9"/>
      <c r="X38" s="9">
        <v>1</v>
      </c>
      <c r="Y38" s="9"/>
      <c r="Z38" s="5">
        <f t="shared" si="4"/>
        <v>0</v>
      </c>
      <c r="AA38" s="9" t="s">
        <v>158</v>
      </c>
      <c r="AB38" s="9">
        <v>4.41</v>
      </c>
      <c r="AC38" s="6">
        <f t="shared" si="5"/>
        <v>48.754761904761907</v>
      </c>
      <c r="AD38" s="6" t="s">
        <v>23</v>
      </c>
      <c r="AE38" s="9"/>
    </row>
    <row r="39" spans="1:31" ht="39" customHeight="1">
      <c r="A39" s="11">
        <v>36</v>
      </c>
      <c r="B39" s="5" t="s">
        <v>159</v>
      </c>
      <c r="C39" s="12" t="s">
        <v>160</v>
      </c>
      <c r="D39" s="12" t="s">
        <v>161</v>
      </c>
      <c r="E39" s="10">
        <v>27</v>
      </c>
      <c r="F39" s="9">
        <v>600</v>
      </c>
      <c r="G39" s="9">
        <v>360</v>
      </c>
      <c r="H39" s="9">
        <v>60</v>
      </c>
      <c r="I39" s="3">
        <f t="shared" si="1"/>
        <v>6</v>
      </c>
      <c r="J39" s="9">
        <v>600</v>
      </c>
      <c r="K39" s="9">
        <v>323</v>
      </c>
      <c r="L39" s="9">
        <v>53.83</v>
      </c>
      <c r="M39" s="3">
        <f t="shared" si="2"/>
        <v>8.0749999999999993</v>
      </c>
      <c r="N39" s="9">
        <v>1200</v>
      </c>
      <c r="O39" s="9">
        <v>765.46</v>
      </c>
      <c r="P39" s="9">
        <v>63.78</v>
      </c>
      <c r="Q39" s="3">
        <f t="shared" si="3"/>
        <v>15.947083333333333</v>
      </c>
      <c r="R39" s="9"/>
      <c r="S39" s="9">
        <v>1</v>
      </c>
      <c r="T39" s="9"/>
      <c r="U39" s="9"/>
      <c r="V39" s="3">
        <f t="shared" si="0"/>
        <v>0</v>
      </c>
      <c r="X39" s="9">
        <v>1</v>
      </c>
      <c r="Y39" s="9"/>
      <c r="Z39" s="5">
        <f t="shared" si="4"/>
        <v>0</v>
      </c>
      <c r="AA39" s="9" t="s">
        <v>163</v>
      </c>
      <c r="AB39" s="9">
        <v>5.81</v>
      </c>
      <c r="AC39" s="6">
        <f t="shared" si="5"/>
        <v>35.832083333333337</v>
      </c>
      <c r="AD39" s="6" t="s">
        <v>491</v>
      </c>
      <c r="AE39" s="9" t="s">
        <v>162</v>
      </c>
    </row>
    <row r="40" spans="1:31" ht="39">
      <c r="A40" s="11">
        <v>37</v>
      </c>
      <c r="B40" s="5" t="s">
        <v>164</v>
      </c>
      <c r="C40" s="12" t="s">
        <v>165</v>
      </c>
      <c r="D40" s="12" t="s">
        <v>166</v>
      </c>
      <c r="E40" s="10">
        <v>23</v>
      </c>
      <c r="F40" s="9">
        <v>600</v>
      </c>
      <c r="G40" s="9">
        <v>288</v>
      </c>
      <c r="H40" s="9">
        <v>48</v>
      </c>
      <c r="I40" s="3">
        <f t="shared" si="1"/>
        <v>4.8</v>
      </c>
      <c r="J40" s="9">
        <v>600</v>
      </c>
      <c r="K40" s="9">
        <v>321</v>
      </c>
      <c r="L40" s="9">
        <v>53.05</v>
      </c>
      <c r="M40" s="3">
        <f t="shared" si="2"/>
        <v>8.0250000000000004</v>
      </c>
      <c r="N40" s="9">
        <v>2500</v>
      </c>
      <c r="O40" s="9">
        <v>1356</v>
      </c>
      <c r="P40" s="9">
        <v>54.24</v>
      </c>
      <c r="Q40" s="3">
        <f t="shared" si="3"/>
        <v>13.56</v>
      </c>
      <c r="R40" s="9" t="s">
        <v>50</v>
      </c>
      <c r="S40" s="9">
        <v>2000</v>
      </c>
      <c r="T40" s="9">
        <v>1344</v>
      </c>
      <c r="U40" s="9">
        <v>67.2</v>
      </c>
      <c r="V40" s="3">
        <f t="shared" si="0"/>
        <v>20.16</v>
      </c>
      <c r="W40" s="9"/>
      <c r="X40" s="9">
        <v>1</v>
      </c>
      <c r="Y40" s="9"/>
      <c r="Z40" s="5">
        <f t="shared" si="4"/>
        <v>0</v>
      </c>
      <c r="AA40" s="9"/>
      <c r="AB40" s="9"/>
      <c r="AC40" s="6">
        <f t="shared" si="5"/>
        <v>46.545000000000002</v>
      </c>
      <c r="AD40" s="6" t="s">
        <v>23</v>
      </c>
      <c r="AE40" s="9"/>
    </row>
    <row r="41" spans="1:31" ht="40.5" customHeight="1">
      <c r="A41" s="11">
        <v>38</v>
      </c>
      <c r="B41" s="5" t="s">
        <v>167</v>
      </c>
      <c r="C41" s="12" t="s">
        <v>168</v>
      </c>
      <c r="D41" s="12" t="s">
        <v>169</v>
      </c>
      <c r="E41" s="10">
        <v>30</v>
      </c>
      <c r="F41" s="9">
        <v>600</v>
      </c>
      <c r="G41" s="9">
        <v>391</v>
      </c>
      <c r="H41" s="9">
        <v>65.16</v>
      </c>
      <c r="I41" s="3">
        <f t="shared" si="1"/>
        <v>6.5166666666666666</v>
      </c>
      <c r="J41" s="9">
        <v>600</v>
      </c>
      <c r="K41" s="9">
        <v>268</v>
      </c>
      <c r="L41" s="9">
        <v>44.66</v>
      </c>
      <c r="M41" s="3">
        <f t="shared" si="2"/>
        <v>6.7</v>
      </c>
      <c r="N41" s="9">
        <v>1800</v>
      </c>
      <c r="O41" s="9">
        <v>919</v>
      </c>
      <c r="P41" s="9">
        <v>51.05</v>
      </c>
      <c r="Q41" s="3">
        <f t="shared" si="3"/>
        <v>12.763888888888889</v>
      </c>
      <c r="R41" s="9" t="s">
        <v>36</v>
      </c>
      <c r="S41" s="9">
        <v>1600</v>
      </c>
      <c r="T41" s="9">
        <v>1153</v>
      </c>
      <c r="U41" s="9">
        <v>72.06</v>
      </c>
      <c r="V41" s="3">
        <f t="shared" si="0"/>
        <v>21.618749999999999</v>
      </c>
      <c r="W41" s="9"/>
      <c r="X41" s="9">
        <v>1</v>
      </c>
      <c r="Y41" s="9"/>
      <c r="Z41" s="5">
        <f t="shared" si="4"/>
        <v>0</v>
      </c>
      <c r="AA41" s="9" t="s">
        <v>170</v>
      </c>
      <c r="AB41" s="9">
        <v>8.18</v>
      </c>
      <c r="AC41" s="6">
        <f t="shared" si="5"/>
        <v>55.779305555555553</v>
      </c>
      <c r="AD41" s="6" t="s">
        <v>491</v>
      </c>
      <c r="AE41" s="9"/>
    </row>
    <row r="42" spans="1:31" ht="48" customHeight="1">
      <c r="A42" s="11">
        <v>39</v>
      </c>
      <c r="B42" s="5" t="s">
        <v>171</v>
      </c>
      <c r="C42" s="12" t="s">
        <v>172</v>
      </c>
      <c r="D42" s="12" t="s">
        <v>173</v>
      </c>
      <c r="E42" s="10">
        <v>22</v>
      </c>
      <c r="F42" s="9">
        <v>600</v>
      </c>
      <c r="G42" s="9">
        <v>338</v>
      </c>
      <c r="H42" s="9">
        <v>56.33</v>
      </c>
      <c r="I42" s="3">
        <f t="shared" si="1"/>
        <v>5.6333333333333337</v>
      </c>
      <c r="J42" s="9">
        <v>600</v>
      </c>
      <c r="K42" s="9">
        <v>294</v>
      </c>
      <c r="L42" s="9">
        <v>49</v>
      </c>
      <c r="M42" s="3">
        <f t="shared" si="2"/>
        <v>7.35</v>
      </c>
      <c r="N42" s="9">
        <v>2600</v>
      </c>
      <c r="O42" s="9">
        <v>1733</v>
      </c>
      <c r="P42" s="9">
        <v>66.650000000000006</v>
      </c>
      <c r="Q42" s="3">
        <f t="shared" si="3"/>
        <v>16.66346153846154</v>
      </c>
      <c r="R42" s="9"/>
      <c r="S42" s="9">
        <v>1</v>
      </c>
      <c r="T42" s="9"/>
      <c r="U42" s="9"/>
      <c r="V42" s="3">
        <f t="shared" si="0"/>
        <v>0</v>
      </c>
      <c r="W42" s="9"/>
      <c r="X42" s="9">
        <v>1</v>
      </c>
      <c r="Y42" s="9"/>
      <c r="Z42" s="5">
        <f t="shared" si="4"/>
        <v>0</v>
      </c>
      <c r="AA42" s="9"/>
      <c r="AB42" s="9"/>
      <c r="AC42" s="6">
        <f t="shared" si="5"/>
        <v>29.646794871794874</v>
      </c>
      <c r="AD42" s="6" t="s">
        <v>23</v>
      </c>
      <c r="AE42" s="9"/>
    </row>
    <row r="43" spans="1:31" ht="30.75">
      <c r="A43" s="11">
        <v>40</v>
      </c>
      <c r="B43" s="5" t="s">
        <v>174</v>
      </c>
      <c r="C43" s="12" t="s">
        <v>175</v>
      </c>
      <c r="D43" s="12" t="s">
        <v>176</v>
      </c>
      <c r="E43" s="10">
        <v>26</v>
      </c>
      <c r="F43" s="9">
        <v>600</v>
      </c>
      <c r="G43" s="9">
        <v>272</v>
      </c>
      <c r="H43" s="9">
        <v>45.33</v>
      </c>
      <c r="I43" s="3">
        <f t="shared" si="1"/>
        <v>4.5333333333333332</v>
      </c>
      <c r="J43" s="9">
        <v>600</v>
      </c>
      <c r="K43" s="9">
        <v>339</v>
      </c>
      <c r="L43" s="9">
        <v>56.5</v>
      </c>
      <c r="M43" s="3">
        <f t="shared" si="2"/>
        <v>8.4749999999999996</v>
      </c>
      <c r="N43" s="9">
        <v>1800</v>
      </c>
      <c r="O43" s="9">
        <v>854</v>
      </c>
      <c r="P43" s="9">
        <v>47.44</v>
      </c>
      <c r="Q43" s="3">
        <f t="shared" si="3"/>
        <v>11.861111111111111</v>
      </c>
      <c r="R43" s="9" t="s">
        <v>177</v>
      </c>
      <c r="S43" s="9">
        <v>1100</v>
      </c>
      <c r="T43" s="9">
        <v>656</v>
      </c>
      <c r="U43" s="9">
        <v>59.63</v>
      </c>
      <c r="V43" s="3">
        <f t="shared" si="0"/>
        <v>17.890909090909091</v>
      </c>
      <c r="W43" s="9"/>
      <c r="X43" s="9">
        <v>1</v>
      </c>
      <c r="Y43" s="9"/>
      <c r="Z43" s="5">
        <f t="shared" si="4"/>
        <v>0</v>
      </c>
      <c r="AA43" s="9"/>
      <c r="AB43" s="9"/>
      <c r="AC43" s="6">
        <f t="shared" si="5"/>
        <v>42.760353535353531</v>
      </c>
      <c r="AD43" s="6" t="s">
        <v>23</v>
      </c>
      <c r="AE43" s="9"/>
    </row>
    <row r="44" spans="1:31" ht="45.75" customHeight="1">
      <c r="A44" s="11">
        <v>41</v>
      </c>
      <c r="B44" s="5" t="s">
        <v>178</v>
      </c>
      <c r="C44" s="12" t="s">
        <v>179</v>
      </c>
      <c r="D44" s="12" t="s">
        <v>180</v>
      </c>
      <c r="E44" s="10">
        <v>33</v>
      </c>
      <c r="F44" s="9">
        <v>750</v>
      </c>
      <c r="G44" s="9">
        <v>335</v>
      </c>
      <c r="H44" s="9">
        <v>44.66</v>
      </c>
      <c r="I44" s="3">
        <f t="shared" si="1"/>
        <v>4.4666666666666668</v>
      </c>
      <c r="J44" s="9">
        <v>600</v>
      </c>
      <c r="K44" s="9">
        <v>240</v>
      </c>
      <c r="L44" s="9">
        <v>40</v>
      </c>
      <c r="M44" s="3">
        <f t="shared" si="2"/>
        <v>6</v>
      </c>
      <c r="N44" s="9">
        <v>1800</v>
      </c>
      <c r="O44" s="9">
        <v>878</v>
      </c>
      <c r="P44" s="9">
        <v>49.27</v>
      </c>
      <c r="Q44" s="3">
        <f t="shared" si="3"/>
        <v>12.194444444444445</v>
      </c>
      <c r="R44" s="9" t="s">
        <v>116</v>
      </c>
      <c r="S44" s="9">
        <v>100</v>
      </c>
      <c r="T44" s="9">
        <v>60.04</v>
      </c>
      <c r="U44" s="9">
        <v>60.04</v>
      </c>
      <c r="V44" s="3">
        <f t="shared" si="0"/>
        <v>18.012</v>
      </c>
      <c r="W44" s="9"/>
      <c r="X44" s="9">
        <v>1</v>
      </c>
      <c r="Y44" s="9"/>
      <c r="Z44" s="5">
        <f t="shared" si="4"/>
        <v>0</v>
      </c>
      <c r="AA44" s="9" t="s">
        <v>181</v>
      </c>
      <c r="AB44" s="9">
        <v>2.3199999999999998</v>
      </c>
      <c r="AC44" s="6">
        <f t="shared" si="5"/>
        <v>42.993111111111112</v>
      </c>
      <c r="AD44" s="6" t="s">
        <v>23</v>
      </c>
      <c r="AE44" s="9"/>
    </row>
    <row r="45" spans="1:31" ht="30.75">
      <c r="A45" s="11">
        <v>42</v>
      </c>
      <c r="B45" s="5" t="s">
        <v>182</v>
      </c>
      <c r="C45" s="12" t="s">
        <v>183</v>
      </c>
      <c r="D45" s="12" t="s">
        <v>184</v>
      </c>
      <c r="E45" s="10">
        <v>28</v>
      </c>
      <c r="F45" s="9">
        <v>600</v>
      </c>
      <c r="G45" s="9">
        <v>392</v>
      </c>
      <c r="H45" s="9">
        <v>65.33</v>
      </c>
      <c r="I45" s="3">
        <f t="shared" si="1"/>
        <v>6.5333333333333332</v>
      </c>
      <c r="J45" s="9">
        <v>600</v>
      </c>
      <c r="K45" s="9">
        <v>390</v>
      </c>
      <c r="L45" s="9">
        <v>65</v>
      </c>
      <c r="M45" s="3">
        <f t="shared" si="2"/>
        <v>9.75</v>
      </c>
      <c r="N45" s="9">
        <v>1800</v>
      </c>
      <c r="O45" s="9">
        <v>1054</v>
      </c>
      <c r="P45" s="9">
        <v>58.55</v>
      </c>
      <c r="Q45" s="3">
        <f t="shared" si="3"/>
        <v>14.638888888888889</v>
      </c>
      <c r="R45" s="9"/>
      <c r="S45" s="9">
        <v>1</v>
      </c>
      <c r="T45" s="9"/>
      <c r="U45" s="9"/>
      <c r="V45" s="3">
        <f t="shared" si="0"/>
        <v>0</v>
      </c>
      <c r="W45" s="9"/>
      <c r="X45" s="9">
        <v>1</v>
      </c>
      <c r="Y45" s="9"/>
      <c r="Z45" s="5">
        <f t="shared" si="4"/>
        <v>0</v>
      </c>
      <c r="AA45" s="9"/>
      <c r="AB45" s="9"/>
      <c r="AC45" s="6">
        <f t="shared" si="5"/>
        <v>30.922222222222221</v>
      </c>
      <c r="AD45" s="6" t="s">
        <v>491</v>
      </c>
      <c r="AE45" s="9"/>
    </row>
    <row r="46" spans="1:31" ht="45.75">
      <c r="A46" s="11">
        <v>43</v>
      </c>
      <c r="B46" s="5" t="s">
        <v>185</v>
      </c>
      <c r="C46" s="12" t="s">
        <v>186</v>
      </c>
      <c r="D46" s="12" t="s">
        <v>187</v>
      </c>
      <c r="E46" s="10">
        <v>23</v>
      </c>
      <c r="F46" s="9">
        <v>600</v>
      </c>
      <c r="G46" s="9">
        <v>468</v>
      </c>
      <c r="H46" s="9">
        <v>78</v>
      </c>
      <c r="I46" s="3">
        <f t="shared" si="1"/>
        <v>7.8</v>
      </c>
      <c r="J46" s="9">
        <v>600</v>
      </c>
      <c r="K46" s="9">
        <v>321</v>
      </c>
      <c r="L46" s="9">
        <v>53.5</v>
      </c>
      <c r="M46" s="3">
        <f t="shared" si="2"/>
        <v>8.0250000000000004</v>
      </c>
      <c r="N46" s="9">
        <v>2600</v>
      </c>
      <c r="O46" s="9">
        <v>1714</v>
      </c>
      <c r="P46" s="9">
        <v>65.92</v>
      </c>
      <c r="Q46" s="3">
        <f t="shared" si="3"/>
        <v>16.48076923076923</v>
      </c>
      <c r="R46" s="9" t="s">
        <v>36</v>
      </c>
      <c r="S46" s="9">
        <v>1800</v>
      </c>
      <c r="T46" s="9">
        <v>1147</v>
      </c>
      <c r="U46" s="9">
        <v>63.72</v>
      </c>
      <c r="V46" s="3">
        <f t="shared" si="0"/>
        <v>19.116666666666667</v>
      </c>
      <c r="W46" s="9"/>
      <c r="X46" s="9">
        <v>1</v>
      </c>
      <c r="Y46" s="9"/>
      <c r="Z46" s="5">
        <f t="shared" si="4"/>
        <v>0</v>
      </c>
      <c r="AA46" s="9" t="s">
        <v>188</v>
      </c>
      <c r="AB46" s="9">
        <v>2.08</v>
      </c>
      <c r="AC46" s="6">
        <f t="shared" si="5"/>
        <v>53.502435897435895</v>
      </c>
      <c r="AD46" s="6" t="s">
        <v>23</v>
      </c>
      <c r="AE46" s="9"/>
    </row>
    <row r="47" spans="1:31" ht="64.5" customHeight="1">
      <c r="A47" s="11">
        <v>44</v>
      </c>
      <c r="B47" s="5" t="s">
        <v>189</v>
      </c>
      <c r="C47" s="12" t="s">
        <v>190</v>
      </c>
      <c r="D47" s="12" t="s">
        <v>191</v>
      </c>
      <c r="E47" s="10">
        <v>25</v>
      </c>
      <c r="F47" s="9">
        <v>600</v>
      </c>
      <c r="G47" s="9">
        <v>416</v>
      </c>
      <c r="H47" s="9">
        <v>69.33</v>
      </c>
      <c r="I47" s="3">
        <f t="shared" si="1"/>
        <v>6.9333333333333336</v>
      </c>
      <c r="J47" s="9">
        <v>600</v>
      </c>
      <c r="K47" s="9">
        <v>390</v>
      </c>
      <c r="L47" s="9">
        <v>65</v>
      </c>
      <c r="M47" s="3">
        <f t="shared" si="2"/>
        <v>9.75</v>
      </c>
      <c r="N47" s="9">
        <v>2600</v>
      </c>
      <c r="O47" s="9">
        <v>1591.2</v>
      </c>
      <c r="P47" s="9">
        <v>61.2</v>
      </c>
      <c r="Q47" s="3">
        <f t="shared" si="3"/>
        <v>15.3</v>
      </c>
      <c r="R47" s="9"/>
      <c r="S47" s="9">
        <v>1</v>
      </c>
      <c r="T47" s="9"/>
      <c r="U47" s="9"/>
      <c r="V47" s="3">
        <f t="shared" si="0"/>
        <v>0</v>
      </c>
      <c r="W47" s="9"/>
      <c r="X47" s="9">
        <v>1</v>
      </c>
      <c r="Y47" s="9"/>
      <c r="Z47" s="5">
        <f t="shared" si="4"/>
        <v>0</v>
      </c>
      <c r="AA47" s="9" t="s">
        <v>192</v>
      </c>
      <c r="AB47" s="9">
        <v>2.13</v>
      </c>
      <c r="AC47" s="6">
        <f t="shared" si="5"/>
        <v>34.113333333333337</v>
      </c>
      <c r="AD47" s="6" t="s">
        <v>23</v>
      </c>
      <c r="AE47" s="10" t="s">
        <v>193</v>
      </c>
    </row>
    <row r="48" spans="1:31" ht="45.75">
      <c r="A48" s="11">
        <v>45</v>
      </c>
      <c r="B48" s="5" t="s">
        <v>194</v>
      </c>
      <c r="C48" s="12" t="s">
        <v>195</v>
      </c>
      <c r="D48" s="12" t="s">
        <v>196</v>
      </c>
      <c r="E48" s="10">
        <v>31</v>
      </c>
      <c r="F48" s="9">
        <v>600</v>
      </c>
      <c r="G48" s="9">
        <v>267</v>
      </c>
      <c r="H48" s="9">
        <v>44.5</v>
      </c>
      <c r="I48" s="3">
        <f t="shared" si="1"/>
        <v>4.45</v>
      </c>
      <c r="J48" s="9">
        <v>600</v>
      </c>
      <c r="K48" s="9">
        <v>318</v>
      </c>
      <c r="L48" s="9">
        <v>53</v>
      </c>
      <c r="M48" s="3">
        <f t="shared" si="2"/>
        <v>7.95</v>
      </c>
      <c r="N48" s="9">
        <v>1400</v>
      </c>
      <c r="O48" s="9">
        <v>682</v>
      </c>
      <c r="P48" s="9">
        <v>48.71</v>
      </c>
      <c r="Q48" s="3">
        <f t="shared" si="3"/>
        <v>12.178571428571429</v>
      </c>
      <c r="R48" s="9" t="s">
        <v>107</v>
      </c>
      <c r="S48" s="9">
        <v>100</v>
      </c>
      <c r="T48" s="9">
        <v>68</v>
      </c>
      <c r="U48" s="9">
        <v>68</v>
      </c>
      <c r="V48" s="3">
        <f t="shared" si="0"/>
        <v>20.399999999999999</v>
      </c>
      <c r="W48" s="9"/>
      <c r="X48" s="9">
        <v>1</v>
      </c>
      <c r="Y48" s="9"/>
      <c r="Z48" s="5">
        <f t="shared" si="4"/>
        <v>0</v>
      </c>
      <c r="AA48" s="9"/>
      <c r="AB48" s="9"/>
      <c r="AC48" s="6">
        <f t="shared" si="5"/>
        <v>44.978571428571428</v>
      </c>
      <c r="AD48" s="6" t="s">
        <v>23</v>
      </c>
      <c r="AE48" s="9"/>
    </row>
    <row r="49" spans="1:31" ht="36" customHeight="1">
      <c r="A49" s="11">
        <v>46</v>
      </c>
      <c r="B49" s="5" t="s">
        <v>197</v>
      </c>
      <c r="C49" s="12" t="s">
        <v>198</v>
      </c>
      <c r="D49" s="12" t="s">
        <v>199</v>
      </c>
      <c r="E49" s="10">
        <v>22</v>
      </c>
      <c r="F49" s="9">
        <v>600</v>
      </c>
      <c r="G49" s="9">
        <v>412</v>
      </c>
      <c r="H49" s="9">
        <v>68.66</v>
      </c>
      <c r="I49" s="3">
        <f t="shared" si="1"/>
        <v>6.8666666666666663</v>
      </c>
      <c r="J49" s="9">
        <v>600</v>
      </c>
      <c r="K49" s="9">
        <v>345</v>
      </c>
      <c r="L49" s="9">
        <v>57.5</v>
      </c>
      <c r="M49" s="3">
        <f t="shared" si="2"/>
        <v>8.625</v>
      </c>
      <c r="N49" s="9">
        <v>2600</v>
      </c>
      <c r="O49" s="9">
        <v>1715</v>
      </c>
      <c r="P49" s="9">
        <v>65.959999999999994</v>
      </c>
      <c r="Q49" s="3">
        <f t="shared" si="3"/>
        <v>16.490384615384617</v>
      </c>
      <c r="R49" s="9"/>
      <c r="S49" s="9">
        <v>1</v>
      </c>
      <c r="T49" s="9"/>
      <c r="U49" s="9"/>
      <c r="V49" s="3">
        <f t="shared" si="0"/>
        <v>0</v>
      </c>
      <c r="W49" s="9"/>
      <c r="X49" s="9">
        <v>1</v>
      </c>
      <c r="Y49" s="9"/>
      <c r="Z49" s="5">
        <f t="shared" si="4"/>
        <v>0</v>
      </c>
      <c r="AA49" s="9"/>
      <c r="AB49" s="9"/>
      <c r="AC49" s="6">
        <f t="shared" si="5"/>
        <v>31.982051282051284</v>
      </c>
      <c r="AD49" s="6" t="s">
        <v>23</v>
      </c>
      <c r="AE49" s="9"/>
    </row>
    <row r="50" spans="1:31" ht="43.5" customHeight="1">
      <c r="A50" s="11">
        <v>47</v>
      </c>
      <c r="B50" s="5" t="s">
        <v>200</v>
      </c>
      <c r="C50" s="12" t="s">
        <v>201</v>
      </c>
      <c r="D50" s="12" t="s">
        <v>202</v>
      </c>
      <c r="E50" s="10">
        <v>34</v>
      </c>
      <c r="F50" s="9">
        <v>750</v>
      </c>
      <c r="G50" s="9">
        <v>268</v>
      </c>
      <c r="H50" s="9">
        <v>35.729999999999997</v>
      </c>
      <c r="I50" s="3">
        <f t="shared" si="1"/>
        <v>3.5733333333333333</v>
      </c>
      <c r="J50" s="9">
        <v>600</v>
      </c>
      <c r="K50" s="9">
        <v>274</v>
      </c>
      <c r="L50" s="9">
        <v>45.66</v>
      </c>
      <c r="M50" s="3">
        <f t="shared" si="2"/>
        <v>6.85</v>
      </c>
      <c r="N50" s="9">
        <v>1800</v>
      </c>
      <c r="O50" s="9">
        <v>884</v>
      </c>
      <c r="P50" s="9">
        <v>49.11</v>
      </c>
      <c r="Q50" s="3">
        <f t="shared" si="3"/>
        <v>12.277777777777779</v>
      </c>
      <c r="R50" s="10" t="s">
        <v>203</v>
      </c>
      <c r="S50" s="9">
        <v>100</v>
      </c>
      <c r="T50" s="9">
        <v>61</v>
      </c>
      <c r="U50" s="9">
        <v>61</v>
      </c>
      <c r="V50" s="3">
        <f t="shared" si="0"/>
        <v>18.3</v>
      </c>
      <c r="W50" s="9"/>
      <c r="X50" s="9">
        <v>1</v>
      </c>
      <c r="Y50" s="9"/>
      <c r="Z50" s="5">
        <f t="shared" si="4"/>
        <v>0</v>
      </c>
      <c r="AA50" s="9"/>
      <c r="AB50" s="9"/>
      <c r="AC50" s="6">
        <f t="shared" si="5"/>
        <v>41.001111111111115</v>
      </c>
      <c r="AD50" s="6" t="s">
        <v>23</v>
      </c>
      <c r="AE50" s="9"/>
    </row>
    <row r="51" spans="1:31" ht="30.75">
      <c r="A51" s="11">
        <v>48</v>
      </c>
      <c r="B51" s="5" t="s">
        <v>204</v>
      </c>
      <c r="C51" s="12" t="s">
        <v>205</v>
      </c>
      <c r="D51" s="12" t="s">
        <v>206</v>
      </c>
      <c r="E51" s="10">
        <v>38</v>
      </c>
      <c r="F51" s="9">
        <v>750</v>
      </c>
      <c r="G51" s="9">
        <v>347</v>
      </c>
      <c r="H51" s="9">
        <v>46.26</v>
      </c>
      <c r="I51" s="3">
        <f t="shared" si="1"/>
        <v>4.6266666666666669</v>
      </c>
      <c r="J51" s="9">
        <v>900</v>
      </c>
      <c r="K51" s="9">
        <v>353</v>
      </c>
      <c r="L51" s="9">
        <v>39.22</v>
      </c>
      <c r="M51" s="3">
        <f t="shared" si="2"/>
        <v>5.8833333333333337</v>
      </c>
      <c r="N51" s="9">
        <v>1400</v>
      </c>
      <c r="O51" s="9">
        <v>596</v>
      </c>
      <c r="P51" s="9">
        <v>42.57</v>
      </c>
      <c r="Q51" s="3">
        <f t="shared" si="3"/>
        <v>10.642857142857142</v>
      </c>
      <c r="R51" s="9" t="s">
        <v>116</v>
      </c>
      <c r="S51" s="9">
        <v>2400</v>
      </c>
      <c r="T51" s="9">
        <v>1725</v>
      </c>
      <c r="U51" s="9">
        <v>71.87</v>
      </c>
      <c r="V51" s="3">
        <f t="shared" si="0"/>
        <v>21.5625</v>
      </c>
      <c r="W51" s="9"/>
      <c r="X51" s="9">
        <v>1</v>
      </c>
      <c r="Y51" s="9"/>
      <c r="Z51" s="5">
        <f t="shared" si="4"/>
        <v>0</v>
      </c>
      <c r="AA51" s="9"/>
      <c r="AB51" s="9"/>
      <c r="AC51" s="6">
        <f t="shared" si="5"/>
        <v>42.715357142857144</v>
      </c>
      <c r="AD51" s="6" t="s">
        <v>23</v>
      </c>
      <c r="AE51" s="9"/>
    </row>
    <row r="52" spans="1:31" ht="45.75">
      <c r="A52" s="11">
        <v>49</v>
      </c>
      <c r="B52" s="5" t="s">
        <v>207</v>
      </c>
      <c r="C52" s="12" t="s">
        <v>208</v>
      </c>
      <c r="D52" s="12" t="s">
        <v>209</v>
      </c>
      <c r="E52" s="10">
        <v>32</v>
      </c>
      <c r="F52" s="9">
        <v>600</v>
      </c>
      <c r="G52" s="9">
        <v>252</v>
      </c>
      <c r="H52" s="9">
        <v>42</v>
      </c>
      <c r="I52" s="3">
        <f t="shared" si="1"/>
        <v>4.2</v>
      </c>
      <c r="J52" s="9">
        <v>600</v>
      </c>
      <c r="K52" s="9">
        <v>309</v>
      </c>
      <c r="L52" s="9">
        <v>51.5</v>
      </c>
      <c r="M52" s="3">
        <f t="shared" si="2"/>
        <v>7.7249999999999996</v>
      </c>
      <c r="N52" s="9">
        <v>1800</v>
      </c>
      <c r="O52" s="9">
        <v>926</v>
      </c>
      <c r="P52" s="9">
        <v>51.44</v>
      </c>
      <c r="Q52" s="3">
        <f t="shared" si="3"/>
        <v>12.861111111111111</v>
      </c>
      <c r="R52" s="9"/>
      <c r="S52" s="9">
        <v>1</v>
      </c>
      <c r="T52" s="9"/>
      <c r="U52" s="9"/>
      <c r="V52" s="3">
        <f t="shared" si="0"/>
        <v>0</v>
      </c>
      <c r="W52" s="9"/>
      <c r="X52" s="9">
        <v>1</v>
      </c>
      <c r="Y52" s="9"/>
      <c r="Z52" s="5">
        <f t="shared" si="4"/>
        <v>0</v>
      </c>
      <c r="AA52" s="9"/>
      <c r="AB52" s="9"/>
      <c r="AC52" s="6">
        <f t="shared" si="5"/>
        <v>24.786111111111111</v>
      </c>
      <c r="AD52" s="6" t="s">
        <v>493</v>
      </c>
      <c r="AE52" s="9"/>
    </row>
    <row r="53" spans="1:31" ht="41.25" customHeight="1">
      <c r="A53" s="11">
        <v>50</v>
      </c>
      <c r="B53" s="5" t="s">
        <v>210</v>
      </c>
      <c r="C53" s="12" t="s">
        <v>211</v>
      </c>
      <c r="D53" s="12" t="s">
        <v>212</v>
      </c>
      <c r="E53" s="10">
        <v>41</v>
      </c>
      <c r="F53" s="9">
        <v>750</v>
      </c>
      <c r="G53" s="9">
        <v>536</v>
      </c>
      <c r="H53" s="9">
        <v>71.459999999999994</v>
      </c>
      <c r="I53" s="3">
        <f t="shared" si="1"/>
        <v>7.1466666666666665</v>
      </c>
      <c r="J53" s="9">
        <v>900</v>
      </c>
      <c r="K53" s="9">
        <v>437</v>
      </c>
      <c r="L53" s="9">
        <v>48.55</v>
      </c>
      <c r="M53" s="3">
        <f t="shared" si="2"/>
        <v>7.2833333333333332</v>
      </c>
      <c r="N53" s="9">
        <v>1800</v>
      </c>
      <c r="O53" s="9">
        <v>1007</v>
      </c>
      <c r="P53" s="9">
        <v>55.94</v>
      </c>
      <c r="Q53" s="3">
        <f t="shared" si="3"/>
        <v>13.986111111111111</v>
      </c>
      <c r="R53" s="9" t="s">
        <v>213</v>
      </c>
      <c r="S53" s="9">
        <v>1000</v>
      </c>
      <c r="T53" s="9">
        <v>726</v>
      </c>
      <c r="U53" s="9">
        <v>72.599999999999994</v>
      </c>
      <c r="V53" s="3">
        <f t="shared" si="0"/>
        <v>21.78</v>
      </c>
      <c r="W53" s="9" t="s">
        <v>214</v>
      </c>
      <c r="X53" s="9">
        <v>100</v>
      </c>
      <c r="Y53" s="9">
        <v>68</v>
      </c>
      <c r="Z53" s="5">
        <f t="shared" si="4"/>
        <v>6.8</v>
      </c>
      <c r="AA53" s="9"/>
      <c r="AB53" s="9"/>
      <c r="AC53" s="6">
        <f t="shared" si="5"/>
        <v>56.996111111111112</v>
      </c>
      <c r="AD53" s="6" t="s">
        <v>23</v>
      </c>
      <c r="AE53" s="9"/>
    </row>
    <row r="54" spans="1:31" ht="45.75">
      <c r="A54" s="11">
        <v>51</v>
      </c>
      <c r="B54" s="5" t="s">
        <v>215</v>
      </c>
      <c r="C54" s="12" t="s">
        <v>216</v>
      </c>
      <c r="D54" s="12" t="s">
        <v>217</v>
      </c>
      <c r="E54" s="10">
        <v>33</v>
      </c>
      <c r="F54" s="9">
        <v>750</v>
      </c>
      <c r="G54" s="9">
        <v>434</v>
      </c>
      <c r="H54" s="9">
        <v>57.86</v>
      </c>
      <c r="I54" s="3">
        <f t="shared" si="1"/>
        <v>5.7866666666666671</v>
      </c>
      <c r="J54" s="9">
        <v>1200</v>
      </c>
      <c r="K54" s="9">
        <v>562</v>
      </c>
      <c r="L54" s="9">
        <v>46.83</v>
      </c>
      <c r="M54" s="3">
        <f t="shared" si="2"/>
        <v>7.0250000000000004</v>
      </c>
      <c r="N54" s="9">
        <v>3900</v>
      </c>
      <c r="O54" s="9">
        <v>3147</v>
      </c>
      <c r="P54" s="9">
        <v>80.69</v>
      </c>
      <c r="Q54" s="3">
        <f t="shared" si="3"/>
        <v>20.173076923076923</v>
      </c>
      <c r="R54" s="27" t="s">
        <v>116</v>
      </c>
      <c r="S54" s="9">
        <v>100</v>
      </c>
      <c r="T54" s="9">
        <v>62.51</v>
      </c>
      <c r="U54" s="9">
        <v>62.51</v>
      </c>
      <c r="V54" s="3">
        <f t="shared" si="0"/>
        <v>18.753</v>
      </c>
      <c r="W54" s="9"/>
      <c r="X54" s="9">
        <v>1</v>
      </c>
      <c r="Y54" s="9"/>
      <c r="Z54" s="5">
        <f t="shared" si="4"/>
        <v>0</v>
      </c>
      <c r="AA54" s="9" t="s">
        <v>218</v>
      </c>
      <c r="AB54" s="9">
        <v>10.06</v>
      </c>
      <c r="AC54" s="6">
        <f t="shared" si="5"/>
        <v>61.79774358974359</v>
      </c>
      <c r="AD54" s="6" t="s">
        <v>23</v>
      </c>
      <c r="AE54" s="10"/>
    </row>
    <row r="55" spans="1:31" ht="45.75">
      <c r="A55" s="11">
        <v>52</v>
      </c>
      <c r="B55" s="5" t="s">
        <v>219</v>
      </c>
      <c r="C55" s="12" t="s">
        <v>220</v>
      </c>
      <c r="D55" s="12" t="s">
        <v>221</v>
      </c>
      <c r="E55" s="10">
        <v>24</v>
      </c>
      <c r="F55" s="9">
        <v>600</v>
      </c>
      <c r="G55" s="9">
        <v>329</v>
      </c>
      <c r="H55" s="9">
        <v>54.83</v>
      </c>
      <c r="I55" s="3">
        <f t="shared" si="1"/>
        <v>5.4833333333333334</v>
      </c>
      <c r="J55" s="9">
        <v>650</v>
      </c>
      <c r="K55" s="9">
        <v>395</v>
      </c>
      <c r="L55" s="9">
        <v>60.76</v>
      </c>
      <c r="M55" s="3">
        <f t="shared" si="2"/>
        <v>9.115384615384615</v>
      </c>
      <c r="N55" s="9">
        <v>2600</v>
      </c>
      <c r="O55" s="9">
        <v>1298</v>
      </c>
      <c r="P55" s="9">
        <v>49.92</v>
      </c>
      <c r="Q55" s="3">
        <f t="shared" si="3"/>
        <v>12.48076923076923</v>
      </c>
      <c r="R55" s="9" t="s">
        <v>36</v>
      </c>
      <c r="S55" s="9">
        <v>2000</v>
      </c>
      <c r="T55" s="9">
        <v>1308</v>
      </c>
      <c r="U55" s="9">
        <v>65.400000000000006</v>
      </c>
      <c r="V55" s="3">
        <f t="shared" si="0"/>
        <v>19.62</v>
      </c>
      <c r="W55" s="9"/>
      <c r="X55" s="9">
        <v>1</v>
      </c>
      <c r="Y55" s="9"/>
      <c r="Z55" s="5">
        <f t="shared" si="4"/>
        <v>0</v>
      </c>
      <c r="AA55" s="9"/>
      <c r="AB55" s="9"/>
      <c r="AC55" s="6">
        <f t="shared" si="5"/>
        <v>46.699487179487178</v>
      </c>
      <c r="AD55" s="6" t="s">
        <v>23</v>
      </c>
      <c r="AE55" s="9"/>
    </row>
    <row r="56" spans="1:31" ht="30.75">
      <c r="A56" s="11">
        <v>53</v>
      </c>
      <c r="B56" s="5" t="s">
        <v>222</v>
      </c>
      <c r="C56" s="12" t="s">
        <v>223</v>
      </c>
      <c r="D56" s="12" t="s">
        <v>224</v>
      </c>
      <c r="E56" s="10">
        <v>27</v>
      </c>
      <c r="F56" s="9">
        <v>600</v>
      </c>
      <c r="G56" s="9">
        <v>248</v>
      </c>
      <c r="H56" s="9">
        <v>41.33</v>
      </c>
      <c r="I56" s="3">
        <f t="shared" si="1"/>
        <v>4.1333333333333337</v>
      </c>
      <c r="J56" s="9">
        <v>600</v>
      </c>
      <c r="K56" s="9">
        <v>232</v>
      </c>
      <c r="L56" s="9">
        <v>38.659999999999997</v>
      </c>
      <c r="M56" s="3">
        <f t="shared" si="2"/>
        <v>5.8</v>
      </c>
      <c r="N56" s="9">
        <v>1800</v>
      </c>
      <c r="O56" s="9">
        <v>809</v>
      </c>
      <c r="P56" s="9">
        <v>44.94</v>
      </c>
      <c r="Q56" s="3">
        <f t="shared" si="3"/>
        <v>11.236111111111111</v>
      </c>
      <c r="R56" s="9"/>
      <c r="S56" s="9">
        <v>1</v>
      </c>
      <c r="T56" s="9"/>
      <c r="U56" s="9"/>
      <c r="V56" s="3">
        <f t="shared" si="0"/>
        <v>0</v>
      </c>
      <c r="W56" s="9"/>
      <c r="X56" s="9">
        <v>1</v>
      </c>
      <c r="Y56" s="9"/>
      <c r="Z56" s="5">
        <f t="shared" si="4"/>
        <v>0</v>
      </c>
      <c r="AA56" s="9"/>
      <c r="AB56" s="9"/>
      <c r="AC56" s="6">
        <f t="shared" si="5"/>
        <v>21.169444444444444</v>
      </c>
      <c r="AD56" s="6" t="s">
        <v>491</v>
      </c>
      <c r="AE56" s="9"/>
    </row>
    <row r="57" spans="1:31" ht="51" customHeight="1">
      <c r="A57" s="11">
        <v>54</v>
      </c>
      <c r="B57" s="5" t="s">
        <v>225</v>
      </c>
      <c r="C57" s="12" t="s">
        <v>226</v>
      </c>
      <c r="D57" s="12" t="s">
        <v>227</v>
      </c>
      <c r="E57" s="10">
        <v>23</v>
      </c>
      <c r="F57" s="9">
        <v>600</v>
      </c>
      <c r="G57" s="9">
        <v>442</v>
      </c>
      <c r="H57" s="9">
        <v>73.66</v>
      </c>
      <c r="I57" s="3">
        <f t="shared" si="1"/>
        <v>7.3666666666666663</v>
      </c>
      <c r="J57" s="9">
        <v>600</v>
      </c>
      <c r="K57" s="9">
        <v>389</v>
      </c>
      <c r="L57" s="9">
        <v>64.83</v>
      </c>
      <c r="M57" s="3">
        <f t="shared" si="2"/>
        <v>9.7249999999999996</v>
      </c>
      <c r="N57" s="9">
        <v>2600</v>
      </c>
      <c r="O57" s="9">
        <v>2132</v>
      </c>
      <c r="P57" s="9">
        <v>82</v>
      </c>
      <c r="Q57" s="3">
        <f t="shared" si="3"/>
        <v>20.5</v>
      </c>
      <c r="R57" s="9" t="s">
        <v>50</v>
      </c>
      <c r="S57" s="9">
        <v>2000</v>
      </c>
      <c r="T57" s="9">
        <v>1674</v>
      </c>
      <c r="U57" s="9">
        <v>83.7</v>
      </c>
      <c r="V57" s="3">
        <f t="shared" si="0"/>
        <v>25.11</v>
      </c>
      <c r="W57" s="9"/>
      <c r="X57" s="9">
        <v>1</v>
      </c>
      <c r="Y57" s="9"/>
      <c r="Z57" s="5">
        <f t="shared" si="4"/>
        <v>0</v>
      </c>
      <c r="AA57" s="9" t="s">
        <v>228</v>
      </c>
      <c r="AB57" s="9">
        <v>1.1000000000000001</v>
      </c>
      <c r="AC57" s="6">
        <f t="shared" si="5"/>
        <v>63.801666666666669</v>
      </c>
      <c r="AD57" s="6" t="s">
        <v>23</v>
      </c>
      <c r="AE57" s="9"/>
    </row>
    <row r="58" spans="1:31" s="36" customFormat="1" ht="45.75">
      <c r="A58" s="29">
        <v>55</v>
      </c>
      <c r="B58" s="30" t="s">
        <v>229</v>
      </c>
      <c r="C58" s="31" t="s">
        <v>230</v>
      </c>
      <c r="D58" s="31" t="s">
        <v>231</v>
      </c>
      <c r="E58" s="32">
        <v>28</v>
      </c>
      <c r="F58" s="33">
        <v>600</v>
      </c>
      <c r="G58" s="33">
        <v>394</v>
      </c>
      <c r="H58" s="33">
        <v>65.66</v>
      </c>
      <c r="I58" s="34">
        <f t="shared" si="1"/>
        <v>6.5666666666666664</v>
      </c>
      <c r="J58" s="33">
        <v>1</v>
      </c>
      <c r="K58" s="33"/>
      <c r="L58" s="33"/>
      <c r="M58" s="34">
        <f t="shared" si="2"/>
        <v>0</v>
      </c>
      <c r="N58" s="33">
        <v>1</v>
      </c>
      <c r="O58" s="33"/>
      <c r="P58" s="33"/>
      <c r="Q58" s="34">
        <f t="shared" si="3"/>
        <v>0</v>
      </c>
      <c r="R58" s="33"/>
      <c r="S58" s="33">
        <v>1</v>
      </c>
      <c r="T58" s="33"/>
      <c r="U58" s="33"/>
      <c r="V58" s="34">
        <f t="shared" si="0"/>
        <v>0</v>
      </c>
      <c r="W58" s="33"/>
      <c r="X58" s="33">
        <v>1</v>
      </c>
      <c r="Y58" s="33"/>
      <c r="Z58" s="30">
        <f t="shared" si="4"/>
        <v>0</v>
      </c>
      <c r="AA58" s="33"/>
      <c r="AB58" s="33"/>
      <c r="AC58" s="35">
        <f t="shared" si="5"/>
        <v>6.5666666666666664</v>
      </c>
      <c r="AD58" s="35" t="s">
        <v>491</v>
      </c>
      <c r="AE58" s="32" t="s">
        <v>232</v>
      </c>
    </row>
    <row r="59" spans="1:31" ht="45.75">
      <c r="A59" s="11">
        <v>56</v>
      </c>
      <c r="B59" s="5" t="s">
        <v>233</v>
      </c>
      <c r="C59" s="12" t="s">
        <v>234</v>
      </c>
      <c r="D59" s="12" t="s">
        <v>235</v>
      </c>
      <c r="E59" s="10">
        <v>23</v>
      </c>
      <c r="F59" s="9">
        <v>600</v>
      </c>
      <c r="G59" s="9">
        <v>337</v>
      </c>
      <c r="H59" s="9">
        <v>56.16</v>
      </c>
      <c r="I59" s="3">
        <f t="shared" si="1"/>
        <v>5.6166666666666663</v>
      </c>
      <c r="J59" s="9">
        <v>600</v>
      </c>
      <c r="K59" s="9">
        <v>285</v>
      </c>
      <c r="L59" s="9">
        <v>47.5</v>
      </c>
      <c r="M59" s="3">
        <f t="shared" si="2"/>
        <v>7.125</v>
      </c>
      <c r="N59" s="9">
        <v>2600</v>
      </c>
      <c r="O59" s="9">
        <v>1745</v>
      </c>
      <c r="P59" s="9">
        <v>67.11</v>
      </c>
      <c r="Q59" s="3">
        <f t="shared" si="3"/>
        <v>16.778846153846153</v>
      </c>
      <c r="R59" s="9"/>
      <c r="S59" s="9">
        <v>1</v>
      </c>
      <c r="T59" s="9"/>
      <c r="U59" s="9"/>
      <c r="V59" s="3">
        <f t="shared" si="0"/>
        <v>0</v>
      </c>
      <c r="W59" s="9"/>
      <c r="X59" s="9">
        <v>1</v>
      </c>
      <c r="Y59" s="9"/>
      <c r="Z59" s="5">
        <f t="shared" si="4"/>
        <v>0</v>
      </c>
      <c r="AA59" s="9"/>
      <c r="AB59" s="9"/>
      <c r="AC59" s="6">
        <f t="shared" si="5"/>
        <v>29.52051282051282</v>
      </c>
      <c r="AD59" s="6" t="s">
        <v>23</v>
      </c>
      <c r="AE59" s="9"/>
    </row>
    <row r="60" spans="1:31" ht="45.75">
      <c r="A60" s="11">
        <v>57</v>
      </c>
      <c r="B60" s="5" t="s">
        <v>236</v>
      </c>
      <c r="C60" s="12" t="s">
        <v>237</v>
      </c>
      <c r="D60" s="12" t="s">
        <v>238</v>
      </c>
      <c r="E60" s="10">
        <v>27</v>
      </c>
      <c r="F60" s="9">
        <v>600</v>
      </c>
      <c r="G60" s="9">
        <v>369</v>
      </c>
      <c r="H60" s="9">
        <v>61.5</v>
      </c>
      <c r="I60" s="3">
        <f t="shared" si="1"/>
        <v>6.15</v>
      </c>
      <c r="J60" s="9">
        <v>600</v>
      </c>
      <c r="K60" s="9">
        <v>372</v>
      </c>
      <c r="L60" s="9">
        <v>62</v>
      </c>
      <c r="M60" s="3">
        <f t="shared" si="2"/>
        <v>9.3000000000000007</v>
      </c>
      <c r="N60" s="9">
        <v>1800</v>
      </c>
      <c r="O60" s="9">
        <v>1036</v>
      </c>
      <c r="P60" s="9">
        <v>57.55</v>
      </c>
      <c r="Q60" s="3">
        <f t="shared" si="3"/>
        <v>14.388888888888889</v>
      </c>
      <c r="R60" s="9" t="s">
        <v>36</v>
      </c>
      <c r="S60" s="9">
        <v>100</v>
      </c>
      <c r="T60" s="9">
        <v>67.5</v>
      </c>
      <c r="U60" s="9">
        <v>67.5</v>
      </c>
      <c r="V60" s="3">
        <f t="shared" si="0"/>
        <v>20.25</v>
      </c>
      <c r="W60" s="9"/>
      <c r="X60" s="9">
        <v>1</v>
      </c>
      <c r="Y60" s="9"/>
      <c r="Z60" s="5">
        <f t="shared" si="4"/>
        <v>0</v>
      </c>
      <c r="AA60" s="9" t="s">
        <v>239</v>
      </c>
      <c r="AB60" s="9">
        <v>3.53</v>
      </c>
      <c r="AC60" s="6">
        <f t="shared" si="5"/>
        <v>53.61888888888889</v>
      </c>
      <c r="AD60" s="6" t="s">
        <v>23</v>
      </c>
      <c r="AE60" s="9"/>
    </row>
    <row r="61" spans="1:31" ht="45.75">
      <c r="A61" s="11">
        <v>58</v>
      </c>
      <c r="B61" s="5" t="s">
        <v>29</v>
      </c>
      <c r="C61" s="12" t="s">
        <v>240</v>
      </c>
      <c r="D61" s="12" t="s">
        <v>241</v>
      </c>
      <c r="E61" s="10">
        <v>31</v>
      </c>
      <c r="F61" s="9">
        <v>600</v>
      </c>
      <c r="G61" s="9">
        <v>275</v>
      </c>
      <c r="H61" s="9">
        <v>45.83</v>
      </c>
      <c r="I61" s="3">
        <f t="shared" si="1"/>
        <v>4.583333333333333</v>
      </c>
      <c r="J61" s="9">
        <v>3000</v>
      </c>
      <c r="K61" s="9">
        <v>2067</v>
      </c>
      <c r="L61" s="9">
        <v>68.900000000000006</v>
      </c>
      <c r="M61" s="3">
        <f t="shared" si="2"/>
        <v>10.335000000000001</v>
      </c>
      <c r="N61" s="9">
        <v>100</v>
      </c>
      <c r="O61" s="9">
        <v>71.63</v>
      </c>
      <c r="P61" s="9">
        <v>71.63</v>
      </c>
      <c r="Q61" s="3">
        <f t="shared" si="3"/>
        <v>17.907499999999999</v>
      </c>
      <c r="R61" s="9" t="s">
        <v>36</v>
      </c>
      <c r="S61" s="9">
        <v>2000</v>
      </c>
      <c r="T61" s="9">
        <v>1303</v>
      </c>
      <c r="U61" s="9">
        <v>65.150000000000006</v>
      </c>
      <c r="V61" s="3">
        <f t="shared" si="0"/>
        <v>19.545000000000002</v>
      </c>
      <c r="W61" s="9"/>
      <c r="X61" s="9">
        <v>1</v>
      </c>
      <c r="Y61" s="9"/>
      <c r="Z61" s="5">
        <f t="shared" si="4"/>
        <v>0</v>
      </c>
      <c r="AA61" s="9" t="s">
        <v>242</v>
      </c>
      <c r="AB61" s="9">
        <v>3.35</v>
      </c>
      <c r="AC61" s="6">
        <f t="shared" si="5"/>
        <v>55.720833333333339</v>
      </c>
      <c r="AD61" s="6" t="s">
        <v>23</v>
      </c>
      <c r="AE61" s="9"/>
    </row>
    <row r="62" spans="1:31" ht="45.75">
      <c r="A62" s="11">
        <v>59</v>
      </c>
      <c r="B62" s="5" t="s">
        <v>243</v>
      </c>
      <c r="C62" s="12" t="s">
        <v>244</v>
      </c>
      <c r="D62" s="12" t="s">
        <v>245</v>
      </c>
      <c r="E62" s="10">
        <v>22</v>
      </c>
      <c r="F62" s="9">
        <v>600</v>
      </c>
      <c r="G62" s="9">
        <v>429</v>
      </c>
      <c r="H62" s="9">
        <v>71.5</v>
      </c>
      <c r="I62" s="3">
        <f t="shared" si="1"/>
        <v>7.15</v>
      </c>
      <c r="J62" s="9">
        <v>600</v>
      </c>
      <c r="K62" s="9">
        <v>346</v>
      </c>
      <c r="L62" s="9">
        <v>57.66</v>
      </c>
      <c r="M62" s="3">
        <f t="shared" si="2"/>
        <v>8.65</v>
      </c>
      <c r="N62" s="9">
        <v>100</v>
      </c>
      <c r="O62" s="9">
        <v>80.5</v>
      </c>
      <c r="P62" s="9">
        <v>80.5</v>
      </c>
      <c r="Q62" s="3">
        <f t="shared" si="3"/>
        <v>20.125</v>
      </c>
      <c r="R62" s="9" t="s">
        <v>50</v>
      </c>
      <c r="S62" s="9">
        <v>2000</v>
      </c>
      <c r="T62" s="9">
        <v>1618</v>
      </c>
      <c r="U62" s="9">
        <v>80.900000000000006</v>
      </c>
      <c r="V62" s="3">
        <f t="shared" si="0"/>
        <v>24.27</v>
      </c>
      <c r="W62" s="9"/>
      <c r="X62" s="9">
        <v>1</v>
      </c>
      <c r="Y62" s="9"/>
      <c r="Z62" s="5">
        <f t="shared" si="4"/>
        <v>0</v>
      </c>
      <c r="AA62" s="9" t="s">
        <v>228</v>
      </c>
      <c r="AB62" s="9">
        <v>1.1000000000000001</v>
      </c>
      <c r="AC62" s="6">
        <f t="shared" si="5"/>
        <v>61.295000000000002</v>
      </c>
      <c r="AD62" s="6" t="s">
        <v>23</v>
      </c>
      <c r="AE62" s="9"/>
    </row>
    <row r="63" spans="1:31" ht="39">
      <c r="A63" s="11">
        <v>60</v>
      </c>
      <c r="B63" s="5" t="s">
        <v>246</v>
      </c>
      <c r="C63" s="12" t="s">
        <v>247</v>
      </c>
      <c r="D63" s="12" t="s">
        <v>248</v>
      </c>
      <c r="E63" s="10">
        <v>33</v>
      </c>
      <c r="F63" s="9">
        <v>750</v>
      </c>
      <c r="G63" s="9">
        <v>492</v>
      </c>
      <c r="H63" s="9">
        <v>65.599999999999994</v>
      </c>
      <c r="I63" s="3">
        <f t="shared" si="1"/>
        <v>6.56</v>
      </c>
      <c r="J63" s="9">
        <v>600</v>
      </c>
      <c r="K63" s="9">
        <v>375</v>
      </c>
      <c r="L63" s="9">
        <v>62.5</v>
      </c>
      <c r="M63" s="3">
        <f t="shared" si="2"/>
        <v>9.375</v>
      </c>
      <c r="N63" s="9">
        <v>1800</v>
      </c>
      <c r="O63" s="9">
        <v>1030</v>
      </c>
      <c r="P63" s="9">
        <v>57.22</v>
      </c>
      <c r="Q63" s="3">
        <f t="shared" si="3"/>
        <v>14.305555555555555</v>
      </c>
      <c r="R63" s="9" t="s">
        <v>249</v>
      </c>
      <c r="S63" s="9">
        <v>1000</v>
      </c>
      <c r="T63" s="9">
        <v>503</v>
      </c>
      <c r="U63" s="9">
        <v>50.3</v>
      </c>
      <c r="V63" s="3">
        <f t="shared" si="0"/>
        <v>15.09</v>
      </c>
      <c r="X63" s="9">
        <v>1</v>
      </c>
      <c r="Y63" s="9"/>
      <c r="Z63" s="5">
        <f t="shared" si="4"/>
        <v>0</v>
      </c>
      <c r="AA63" s="9" t="s">
        <v>252</v>
      </c>
      <c r="AB63" s="9">
        <v>9.02</v>
      </c>
      <c r="AC63" s="6">
        <f t="shared" si="5"/>
        <v>54.350555555555559</v>
      </c>
      <c r="AD63" s="6" t="s">
        <v>251</v>
      </c>
      <c r="AE63" s="9" t="s">
        <v>250</v>
      </c>
    </row>
    <row r="64" spans="1:31" ht="45.75">
      <c r="A64" s="11">
        <v>61</v>
      </c>
      <c r="B64" s="5" t="s">
        <v>253</v>
      </c>
      <c r="C64" s="12" t="s">
        <v>254</v>
      </c>
      <c r="D64" s="12" t="s">
        <v>255</v>
      </c>
      <c r="E64" s="10">
        <v>24</v>
      </c>
      <c r="F64" s="9">
        <v>600</v>
      </c>
      <c r="G64" s="9">
        <v>300</v>
      </c>
      <c r="H64" s="9">
        <v>50</v>
      </c>
      <c r="I64" s="3">
        <f t="shared" si="1"/>
        <v>5</v>
      </c>
      <c r="J64" s="9">
        <v>600</v>
      </c>
      <c r="K64" s="9">
        <v>228</v>
      </c>
      <c r="L64" s="9">
        <v>38</v>
      </c>
      <c r="M64" s="3">
        <f t="shared" si="2"/>
        <v>5.7</v>
      </c>
      <c r="N64" s="9">
        <v>2100</v>
      </c>
      <c r="O64" s="9">
        <v>952</v>
      </c>
      <c r="P64" s="9">
        <v>45.33</v>
      </c>
      <c r="Q64" s="3">
        <f t="shared" si="3"/>
        <v>11.333333333333334</v>
      </c>
      <c r="R64" s="9" t="s">
        <v>256</v>
      </c>
      <c r="S64" s="9">
        <v>1700</v>
      </c>
      <c r="T64" s="9">
        <v>1069</v>
      </c>
      <c r="U64" s="9">
        <v>62.88</v>
      </c>
      <c r="V64" s="3">
        <f t="shared" si="0"/>
        <v>18.86470588235294</v>
      </c>
      <c r="W64" s="9"/>
      <c r="X64" s="9">
        <v>1</v>
      </c>
      <c r="Y64" s="9"/>
      <c r="Z64" s="5">
        <f t="shared" si="4"/>
        <v>0</v>
      </c>
      <c r="AA64" s="9"/>
      <c r="AB64" s="9"/>
      <c r="AC64" s="6">
        <f t="shared" si="5"/>
        <v>40.898039215686268</v>
      </c>
      <c r="AD64" s="6" t="s">
        <v>23</v>
      </c>
      <c r="AE64" s="9"/>
    </row>
    <row r="65" spans="1:31" ht="35.25" customHeight="1">
      <c r="A65" s="11">
        <v>62</v>
      </c>
      <c r="B65" s="5" t="s">
        <v>257</v>
      </c>
      <c r="C65" s="12" t="s">
        <v>258</v>
      </c>
      <c r="D65" s="12" t="s">
        <v>259</v>
      </c>
      <c r="E65" s="10">
        <v>22</v>
      </c>
      <c r="F65" s="9">
        <v>600</v>
      </c>
      <c r="G65" s="9">
        <v>431</v>
      </c>
      <c r="H65" s="9">
        <v>71.83</v>
      </c>
      <c r="I65" s="3">
        <f t="shared" si="1"/>
        <v>7.1833333333333336</v>
      </c>
      <c r="J65" s="9">
        <v>600</v>
      </c>
      <c r="K65" s="9">
        <v>318</v>
      </c>
      <c r="L65" s="9">
        <v>53</v>
      </c>
      <c r="M65" s="3">
        <f t="shared" si="2"/>
        <v>7.95</v>
      </c>
      <c r="N65" s="9">
        <v>2600</v>
      </c>
      <c r="O65" s="9">
        <v>1881</v>
      </c>
      <c r="P65" s="9">
        <v>72.349999999999994</v>
      </c>
      <c r="Q65" s="3">
        <f t="shared" si="3"/>
        <v>18.08653846153846</v>
      </c>
      <c r="R65" s="9"/>
      <c r="S65" s="9">
        <v>1</v>
      </c>
      <c r="T65" s="9"/>
      <c r="U65" s="9"/>
      <c r="V65" s="3">
        <f t="shared" si="0"/>
        <v>0</v>
      </c>
      <c r="W65" s="9"/>
      <c r="X65" s="9">
        <v>1</v>
      </c>
      <c r="Y65" s="9"/>
      <c r="Z65" s="5">
        <f t="shared" si="4"/>
        <v>0</v>
      </c>
      <c r="AA65" s="9"/>
      <c r="AB65" s="9"/>
      <c r="AC65" s="6">
        <f t="shared" si="5"/>
        <v>33.219871794871793</v>
      </c>
      <c r="AD65" s="6" t="s">
        <v>491</v>
      </c>
      <c r="AE65" s="9"/>
    </row>
    <row r="66" spans="1:31" ht="45.75">
      <c r="A66" s="11">
        <v>63</v>
      </c>
      <c r="B66" s="5" t="s">
        <v>260</v>
      </c>
      <c r="C66" s="12" t="s">
        <v>261</v>
      </c>
      <c r="D66" s="12" t="s">
        <v>262</v>
      </c>
      <c r="E66" s="10">
        <v>27</v>
      </c>
      <c r="F66" s="9">
        <v>600</v>
      </c>
      <c r="G66" s="9">
        <v>324</v>
      </c>
      <c r="H66" s="9">
        <v>54</v>
      </c>
      <c r="I66" s="3">
        <f t="shared" si="1"/>
        <v>5.4</v>
      </c>
      <c r="J66" s="9">
        <v>600</v>
      </c>
      <c r="K66" s="9">
        <v>344</v>
      </c>
      <c r="L66" s="9">
        <v>57.33</v>
      </c>
      <c r="M66" s="3">
        <f t="shared" si="2"/>
        <v>8.6</v>
      </c>
      <c r="N66" s="9">
        <v>1800</v>
      </c>
      <c r="O66" s="9">
        <v>958</v>
      </c>
      <c r="P66" s="9">
        <v>53.22</v>
      </c>
      <c r="Q66" s="3">
        <f t="shared" si="3"/>
        <v>13.305555555555555</v>
      </c>
      <c r="R66" s="9"/>
      <c r="S66" s="9">
        <v>1</v>
      </c>
      <c r="T66" s="9"/>
      <c r="U66" s="9"/>
      <c r="V66" s="3">
        <f t="shared" si="0"/>
        <v>0</v>
      </c>
      <c r="W66" s="9"/>
      <c r="X66" s="9">
        <v>1</v>
      </c>
      <c r="Y66" s="9"/>
      <c r="Z66" s="5">
        <f t="shared" si="4"/>
        <v>0</v>
      </c>
      <c r="AA66" s="9"/>
      <c r="AB66" s="9"/>
      <c r="AC66" s="6">
        <f t="shared" si="5"/>
        <v>27.305555555555557</v>
      </c>
      <c r="AD66" s="6" t="s">
        <v>23</v>
      </c>
      <c r="AE66" s="9"/>
    </row>
    <row r="67" spans="1:31" ht="43.5" customHeight="1">
      <c r="A67" s="11">
        <v>64</v>
      </c>
      <c r="B67" s="5" t="s">
        <v>263</v>
      </c>
      <c r="C67" s="12" t="s">
        <v>264</v>
      </c>
      <c r="D67" s="12" t="s">
        <v>265</v>
      </c>
      <c r="E67" s="10">
        <v>32</v>
      </c>
      <c r="F67" s="9">
        <v>750</v>
      </c>
      <c r="G67" s="9">
        <v>410</v>
      </c>
      <c r="H67" s="9">
        <v>54.66</v>
      </c>
      <c r="I67" s="3">
        <f t="shared" si="1"/>
        <v>5.4666666666666668</v>
      </c>
      <c r="J67" s="9">
        <v>600</v>
      </c>
      <c r="K67" s="9">
        <v>392</v>
      </c>
      <c r="L67" s="9">
        <v>65.33</v>
      </c>
      <c r="M67" s="3">
        <f t="shared" si="2"/>
        <v>9.8000000000000007</v>
      </c>
      <c r="N67" s="9">
        <v>1800</v>
      </c>
      <c r="O67" s="9">
        <v>1009</v>
      </c>
      <c r="P67" s="9">
        <v>56.05</v>
      </c>
      <c r="Q67" s="3">
        <f t="shared" si="3"/>
        <v>14.013888888888889</v>
      </c>
      <c r="R67" s="9" t="s">
        <v>266</v>
      </c>
      <c r="S67" s="9">
        <v>1800</v>
      </c>
      <c r="T67" s="9">
        <v>1291</v>
      </c>
      <c r="U67" s="9">
        <v>71.72</v>
      </c>
      <c r="V67" s="3">
        <f t="shared" si="0"/>
        <v>21.516666666666666</v>
      </c>
      <c r="W67" s="9"/>
      <c r="X67" s="9">
        <v>1</v>
      </c>
      <c r="Y67" s="9"/>
      <c r="Z67" s="5">
        <f t="shared" si="4"/>
        <v>0</v>
      </c>
      <c r="AA67" s="9" t="s">
        <v>267</v>
      </c>
      <c r="AB67" s="9">
        <v>7.49</v>
      </c>
      <c r="AC67" s="6">
        <f t="shared" si="5"/>
        <v>58.287222222222226</v>
      </c>
      <c r="AD67" s="6" t="s">
        <v>23</v>
      </c>
      <c r="AE67" s="9"/>
    </row>
    <row r="68" spans="1:31" ht="49.5" customHeight="1">
      <c r="A68" s="11">
        <v>65</v>
      </c>
      <c r="B68" s="5" t="s">
        <v>268</v>
      </c>
      <c r="C68" s="12" t="s">
        <v>269</v>
      </c>
      <c r="D68" s="12" t="s">
        <v>270</v>
      </c>
      <c r="E68" s="10">
        <v>24</v>
      </c>
      <c r="F68" s="9">
        <v>600</v>
      </c>
      <c r="G68" s="9">
        <v>442</v>
      </c>
      <c r="H68" s="9">
        <v>73.66</v>
      </c>
      <c r="I68" s="3">
        <f t="shared" si="1"/>
        <v>7.3666666666666663</v>
      </c>
      <c r="J68" s="9">
        <v>600</v>
      </c>
      <c r="K68" s="9">
        <v>360</v>
      </c>
      <c r="L68" s="9">
        <v>60</v>
      </c>
      <c r="M68" s="3">
        <f t="shared" si="2"/>
        <v>9</v>
      </c>
      <c r="N68" s="9">
        <v>2400</v>
      </c>
      <c r="O68" s="9">
        <v>1809</v>
      </c>
      <c r="P68" s="9">
        <v>75.37</v>
      </c>
      <c r="Q68" s="3">
        <f t="shared" si="3"/>
        <v>18.84375</v>
      </c>
      <c r="R68" s="9" t="s">
        <v>73</v>
      </c>
      <c r="S68" s="9">
        <v>100</v>
      </c>
      <c r="T68" s="9">
        <v>76</v>
      </c>
      <c r="U68" s="9">
        <v>76</v>
      </c>
      <c r="V68" s="3">
        <f t="shared" ref="V68:V131" si="6">30*T68/S68</f>
        <v>22.8</v>
      </c>
      <c r="W68" s="9"/>
      <c r="X68" s="9">
        <v>1</v>
      </c>
      <c r="Y68" s="9"/>
      <c r="Z68" s="5">
        <f t="shared" si="4"/>
        <v>0</v>
      </c>
      <c r="AA68" s="9"/>
      <c r="AB68" s="9"/>
      <c r="AC68" s="6">
        <f t="shared" si="5"/>
        <v>58.010416666666671</v>
      </c>
      <c r="AD68" s="6" t="s">
        <v>23</v>
      </c>
      <c r="AE68" s="9"/>
    </row>
    <row r="69" spans="1:31" ht="41.25" customHeight="1">
      <c r="A69" s="11">
        <v>66</v>
      </c>
      <c r="B69" s="5" t="s">
        <v>271</v>
      </c>
      <c r="C69" s="12" t="s">
        <v>272</v>
      </c>
      <c r="D69" s="12" t="s">
        <v>273</v>
      </c>
      <c r="E69" s="10">
        <v>23</v>
      </c>
      <c r="F69" s="9">
        <v>600</v>
      </c>
      <c r="G69" s="9">
        <v>497</v>
      </c>
      <c r="H69" s="9">
        <v>82.83</v>
      </c>
      <c r="I69" s="3">
        <f t="shared" ref="I69:I133" si="7">10*G69/F69</f>
        <v>8.2833333333333332</v>
      </c>
      <c r="J69" s="9">
        <v>600</v>
      </c>
      <c r="K69" s="9">
        <v>462</v>
      </c>
      <c r="L69" s="9">
        <v>77</v>
      </c>
      <c r="M69" s="3">
        <f t="shared" ref="M69:M133" si="8">15*K69/J69</f>
        <v>11.55</v>
      </c>
      <c r="N69" s="9">
        <v>100</v>
      </c>
      <c r="O69" s="9">
        <v>72.7</v>
      </c>
      <c r="P69" s="9">
        <v>72.7</v>
      </c>
      <c r="Q69" s="3">
        <f t="shared" ref="Q69:Q133" si="9">25*O69/N69</f>
        <v>18.175000000000001</v>
      </c>
      <c r="R69" s="9"/>
      <c r="S69" s="9">
        <v>1</v>
      </c>
      <c r="T69" s="9"/>
      <c r="U69" s="9"/>
      <c r="V69" s="3">
        <f t="shared" si="6"/>
        <v>0</v>
      </c>
      <c r="X69" s="9">
        <v>1</v>
      </c>
      <c r="Y69" s="9"/>
      <c r="Z69" s="5">
        <f t="shared" ref="Z69:Z133" si="10">10*Y69/X69</f>
        <v>0</v>
      </c>
      <c r="AA69" s="9"/>
      <c r="AB69" s="9"/>
      <c r="AC69" s="6">
        <f t="shared" ref="AC69:AC133" si="11">I69+M69+Q69+AB69+Z69+V69</f>
        <v>38.00833333333334</v>
      </c>
      <c r="AD69" s="6" t="s">
        <v>23</v>
      </c>
      <c r="AE69" s="9" t="s">
        <v>63</v>
      </c>
    </row>
    <row r="70" spans="1:31" ht="39">
      <c r="A70" s="11">
        <v>67</v>
      </c>
      <c r="B70" s="5" t="s">
        <v>274</v>
      </c>
      <c r="C70" s="12" t="s">
        <v>275</v>
      </c>
      <c r="D70" s="12" t="s">
        <v>276</v>
      </c>
      <c r="E70" s="10">
        <v>23</v>
      </c>
      <c r="F70" s="9">
        <v>600</v>
      </c>
      <c r="G70" s="9">
        <v>462</v>
      </c>
      <c r="H70" s="9">
        <v>77</v>
      </c>
      <c r="I70" s="3">
        <f t="shared" si="7"/>
        <v>7.7</v>
      </c>
      <c r="J70" s="9">
        <v>600</v>
      </c>
      <c r="K70" s="9">
        <v>364</v>
      </c>
      <c r="L70" s="9">
        <v>60.66</v>
      </c>
      <c r="M70" s="3">
        <f t="shared" si="8"/>
        <v>9.1</v>
      </c>
      <c r="N70" s="9">
        <v>2600</v>
      </c>
      <c r="O70" s="9">
        <v>1911</v>
      </c>
      <c r="P70" s="9">
        <v>73.5</v>
      </c>
      <c r="Q70" s="3">
        <f t="shared" si="9"/>
        <v>18.375</v>
      </c>
      <c r="R70" s="9" t="s">
        <v>146</v>
      </c>
      <c r="S70" s="9">
        <v>2000</v>
      </c>
      <c r="T70" s="9">
        <v>1431</v>
      </c>
      <c r="U70" s="9">
        <v>71.55</v>
      </c>
      <c r="V70" s="3">
        <f t="shared" si="6"/>
        <v>21.465</v>
      </c>
      <c r="W70" s="9"/>
      <c r="X70" s="9">
        <v>1</v>
      </c>
      <c r="Y70" s="9"/>
      <c r="Z70" s="5">
        <f t="shared" si="10"/>
        <v>0</v>
      </c>
      <c r="AA70" s="9"/>
      <c r="AB70" s="9"/>
      <c r="AC70" s="6">
        <f t="shared" si="11"/>
        <v>56.64</v>
      </c>
      <c r="AD70" s="6" t="s">
        <v>23</v>
      </c>
      <c r="AE70" s="9"/>
    </row>
    <row r="71" spans="1:31" ht="46.5" customHeight="1">
      <c r="A71" s="11">
        <v>68</v>
      </c>
      <c r="B71" s="5" t="s">
        <v>277</v>
      </c>
      <c r="C71" s="12" t="s">
        <v>278</v>
      </c>
      <c r="D71" s="12" t="s">
        <v>279</v>
      </c>
      <c r="E71" s="10">
        <v>38</v>
      </c>
      <c r="F71" s="9">
        <v>750</v>
      </c>
      <c r="G71" s="9">
        <v>272</v>
      </c>
      <c r="H71" s="9">
        <v>36.26</v>
      </c>
      <c r="I71" s="3">
        <f t="shared" si="7"/>
        <v>3.6266666666666665</v>
      </c>
      <c r="J71" s="9">
        <v>900</v>
      </c>
      <c r="K71" s="9">
        <v>428</v>
      </c>
      <c r="L71" s="9">
        <v>47.55</v>
      </c>
      <c r="M71" s="3">
        <f t="shared" si="8"/>
        <v>7.1333333333333337</v>
      </c>
      <c r="N71" s="9">
        <v>1400</v>
      </c>
      <c r="O71" s="9">
        <v>696</v>
      </c>
      <c r="P71" s="9">
        <v>49.71</v>
      </c>
      <c r="Q71" s="3">
        <f t="shared" si="9"/>
        <v>12.428571428571429</v>
      </c>
      <c r="R71" s="9" t="s">
        <v>73</v>
      </c>
      <c r="S71" s="9">
        <v>800</v>
      </c>
      <c r="T71" s="9">
        <v>495.2</v>
      </c>
      <c r="U71" s="9">
        <v>61.9</v>
      </c>
      <c r="V71" s="3">
        <f t="shared" si="6"/>
        <v>18.57</v>
      </c>
      <c r="X71" s="9">
        <v>1</v>
      </c>
      <c r="Y71" s="9"/>
      <c r="Z71" s="5">
        <f t="shared" si="10"/>
        <v>0</v>
      </c>
      <c r="AA71" s="9"/>
      <c r="AB71" s="9"/>
      <c r="AC71" s="6">
        <f t="shared" si="11"/>
        <v>41.758571428571429</v>
      </c>
      <c r="AD71" s="6" t="s">
        <v>23</v>
      </c>
      <c r="AE71" s="9" t="s">
        <v>162</v>
      </c>
    </row>
    <row r="72" spans="1:31" s="36" customFormat="1" ht="39">
      <c r="A72" s="29">
        <v>69</v>
      </c>
      <c r="B72" s="30" t="s">
        <v>280</v>
      </c>
      <c r="C72" s="31" t="s">
        <v>281</v>
      </c>
      <c r="D72" s="31" t="s">
        <v>282</v>
      </c>
      <c r="E72" s="32">
        <v>26</v>
      </c>
      <c r="F72" s="33">
        <v>600</v>
      </c>
      <c r="G72" s="33">
        <v>451</v>
      </c>
      <c r="H72" s="33">
        <v>75.16</v>
      </c>
      <c r="I72" s="34">
        <f t="shared" si="7"/>
        <v>7.5166666666666666</v>
      </c>
      <c r="J72" s="33">
        <v>600</v>
      </c>
      <c r="K72" s="33">
        <v>295</v>
      </c>
      <c r="L72" s="33">
        <v>49.16</v>
      </c>
      <c r="M72" s="34">
        <f t="shared" si="8"/>
        <v>7.375</v>
      </c>
      <c r="N72" s="33">
        <v>1</v>
      </c>
      <c r="O72" s="33"/>
      <c r="P72" s="33"/>
      <c r="Q72" s="34">
        <f t="shared" si="9"/>
        <v>0</v>
      </c>
      <c r="R72" s="33"/>
      <c r="S72" s="33">
        <v>1</v>
      </c>
      <c r="T72" s="33"/>
      <c r="U72" s="33"/>
      <c r="V72" s="34">
        <f t="shared" si="6"/>
        <v>0</v>
      </c>
      <c r="W72" s="33"/>
      <c r="X72" s="33">
        <v>1</v>
      </c>
      <c r="Y72" s="33"/>
      <c r="Z72" s="30">
        <f t="shared" si="10"/>
        <v>0</v>
      </c>
      <c r="AA72" s="33"/>
      <c r="AB72" s="33"/>
      <c r="AC72" s="35">
        <f t="shared" si="11"/>
        <v>14.891666666666666</v>
      </c>
      <c r="AD72" s="35" t="s">
        <v>491</v>
      </c>
      <c r="AE72" s="32" t="s">
        <v>283</v>
      </c>
    </row>
    <row r="73" spans="1:31" ht="45.75">
      <c r="A73" s="11">
        <v>70</v>
      </c>
      <c r="B73" s="5" t="s">
        <v>284</v>
      </c>
      <c r="C73" s="12" t="s">
        <v>285</v>
      </c>
      <c r="D73" s="12" t="s">
        <v>286</v>
      </c>
      <c r="E73" s="10">
        <v>26</v>
      </c>
      <c r="F73" s="9">
        <v>600</v>
      </c>
      <c r="G73" s="9">
        <v>400</v>
      </c>
      <c r="H73" s="9">
        <v>66.66</v>
      </c>
      <c r="I73" s="3">
        <f t="shared" si="7"/>
        <v>6.666666666666667</v>
      </c>
      <c r="J73" s="9">
        <v>600</v>
      </c>
      <c r="K73" s="9">
        <v>359</v>
      </c>
      <c r="L73" s="9">
        <v>59.83</v>
      </c>
      <c r="M73" s="3">
        <f t="shared" si="8"/>
        <v>8.9749999999999996</v>
      </c>
      <c r="N73" s="9">
        <v>1800</v>
      </c>
      <c r="O73" s="9">
        <v>919</v>
      </c>
      <c r="P73" s="9">
        <v>51.05</v>
      </c>
      <c r="Q73" s="3">
        <f t="shared" si="9"/>
        <v>12.763888888888889</v>
      </c>
      <c r="R73" s="9" t="s">
        <v>287</v>
      </c>
      <c r="S73" s="9">
        <v>100</v>
      </c>
      <c r="T73" s="9">
        <v>61</v>
      </c>
      <c r="U73" s="9">
        <v>61</v>
      </c>
      <c r="V73" s="3">
        <f t="shared" si="6"/>
        <v>18.3</v>
      </c>
      <c r="W73" s="9"/>
      <c r="X73" s="9">
        <v>1</v>
      </c>
      <c r="Y73" s="9"/>
      <c r="Z73" s="5">
        <f t="shared" si="10"/>
        <v>0</v>
      </c>
      <c r="AA73" s="9"/>
      <c r="AB73" s="9"/>
      <c r="AC73" s="6">
        <f t="shared" si="11"/>
        <v>46.705555555555556</v>
      </c>
      <c r="AD73" s="6" t="s">
        <v>23</v>
      </c>
      <c r="AE73" s="9"/>
    </row>
    <row r="74" spans="1:31" ht="45.75" customHeight="1">
      <c r="A74" s="11">
        <v>71</v>
      </c>
      <c r="B74" s="5" t="s">
        <v>288</v>
      </c>
      <c r="C74" s="12" t="s">
        <v>289</v>
      </c>
      <c r="D74" s="12" t="s">
        <v>290</v>
      </c>
      <c r="E74" s="10">
        <v>31</v>
      </c>
      <c r="F74" s="9">
        <v>800</v>
      </c>
      <c r="G74" s="9">
        <v>297</v>
      </c>
      <c r="H74" s="9">
        <v>37.119999999999997</v>
      </c>
      <c r="I74" s="3">
        <f t="shared" si="7"/>
        <v>3.7124999999999999</v>
      </c>
      <c r="J74" s="9">
        <v>600</v>
      </c>
      <c r="K74" s="9">
        <v>283</v>
      </c>
      <c r="L74" s="9">
        <v>47.16</v>
      </c>
      <c r="M74" s="3">
        <f t="shared" si="8"/>
        <v>7.0750000000000002</v>
      </c>
      <c r="N74" s="9">
        <v>100</v>
      </c>
      <c r="O74" s="9">
        <v>63</v>
      </c>
      <c r="P74" s="9">
        <v>63</v>
      </c>
      <c r="Q74" s="3">
        <f t="shared" si="9"/>
        <v>15.75</v>
      </c>
      <c r="R74" s="9"/>
      <c r="S74" s="9">
        <v>1</v>
      </c>
      <c r="T74" s="9"/>
      <c r="U74" s="9"/>
      <c r="V74" s="3">
        <f t="shared" si="6"/>
        <v>0</v>
      </c>
      <c r="W74" s="9"/>
      <c r="X74" s="9">
        <v>1</v>
      </c>
      <c r="Y74" s="9"/>
      <c r="Z74" s="5">
        <f t="shared" si="10"/>
        <v>0</v>
      </c>
      <c r="AA74" s="9" t="s">
        <v>291</v>
      </c>
      <c r="AB74" s="9">
        <v>1.36</v>
      </c>
      <c r="AC74" s="6">
        <f t="shared" si="11"/>
        <v>27.897500000000001</v>
      </c>
      <c r="AD74" s="6" t="s">
        <v>23</v>
      </c>
      <c r="AE74" s="9"/>
    </row>
    <row r="75" spans="1:31" ht="45.75">
      <c r="A75" s="11">
        <v>72</v>
      </c>
      <c r="B75" s="5" t="s">
        <v>292</v>
      </c>
      <c r="C75" s="12" t="s">
        <v>293</v>
      </c>
      <c r="D75" s="12" t="s">
        <v>294</v>
      </c>
      <c r="E75" s="10">
        <v>30</v>
      </c>
      <c r="F75" s="9">
        <v>600</v>
      </c>
      <c r="G75" s="9">
        <v>431</v>
      </c>
      <c r="H75" s="9">
        <v>71.83</v>
      </c>
      <c r="I75" s="3">
        <f t="shared" si="7"/>
        <v>7.1833333333333336</v>
      </c>
      <c r="J75" s="9">
        <v>600</v>
      </c>
      <c r="K75" s="9">
        <v>334</v>
      </c>
      <c r="L75" s="9">
        <v>55.66</v>
      </c>
      <c r="M75" s="3">
        <f t="shared" si="8"/>
        <v>8.35</v>
      </c>
      <c r="N75" s="9">
        <v>1800</v>
      </c>
      <c r="O75" s="9">
        <v>1029</v>
      </c>
      <c r="P75" s="9">
        <v>57.16</v>
      </c>
      <c r="Q75" s="3">
        <f t="shared" si="9"/>
        <v>14.291666666666666</v>
      </c>
      <c r="R75" s="9" t="s">
        <v>36</v>
      </c>
      <c r="S75" s="9">
        <v>100</v>
      </c>
      <c r="T75" s="9">
        <v>70</v>
      </c>
      <c r="U75" s="9">
        <v>70</v>
      </c>
      <c r="V75" s="3">
        <f t="shared" si="6"/>
        <v>21</v>
      </c>
      <c r="W75" s="9"/>
      <c r="X75" s="9">
        <v>1</v>
      </c>
      <c r="Y75" s="9"/>
      <c r="Z75" s="5">
        <f t="shared" si="10"/>
        <v>0</v>
      </c>
      <c r="AA75" s="9" t="s">
        <v>295</v>
      </c>
      <c r="AB75" s="9">
        <v>6.77</v>
      </c>
      <c r="AC75" s="6">
        <f t="shared" si="11"/>
        <v>57.594999999999999</v>
      </c>
      <c r="AD75" s="6" t="s">
        <v>23</v>
      </c>
      <c r="AE75" s="9"/>
    </row>
    <row r="76" spans="1:31" ht="50.25" customHeight="1">
      <c r="A76" s="11">
        <v>73</v>
      </c>
      <c r="B76" s="5" t="s">
        <v>159</v>
      </c>
      <c r="C76" s="12" t="s">
        <v>160</v>
      </c>
      <c r="D76" s="12" t="s">
        <v>161</v>
      </c>
      <c r="E76" s="10">
        <v>27</v>
      </c>
      <c r="F76" s="9">
        <v>600</v>
      </c>
      <c r="G76" s="9">
        <v>360</v>
      </c>
      <c r="H76" s="9">
        <v>60</v>
      </c>
      <c r="I76" s="3">
        <f t="shared" si="7"/>
        <v>6</v>
      </c>
      <c r="J76" s="9">
        <v>600</v>
      </c>
      <c r="K76" s="9">
        <v>323</v>
      </c>
      <c r="L76" s="9">
        <v>53.83</v>
      </c>
      <c r="M76" s="3">
        <f t="shared" si="8"/>
        <v>8.0749999999999993</v>
      </c>
      <c r="N76" s="9">
        <v>1200</v>
      </c>
      <c r="O76" s="9">
        <v>765.46</v>
      </c>
      <c r="P76" s="9">
        <v>63.78</v>
      </c>
      <c r="Q76" s="3">
        <f t="shared" si="9"/>
        <v>15.947083333333333</v>
      </c>
      <c r="R76" s="9"/>
      <c r="S76" s="9">
        <v>1</v>
      </c>
      <c r="T76" s="9"/>
      <c r="U76" s="9"/>
      <c r="V76" s="3">
        <f t="shared" si="6"/>
        <v>0</v>
      </c>
      <c r="X76" s="9">
        <v>1</v>
      </c>
      <c r="Y76" s="9"/>
      <c r="Z76" s="5">
        <f t="shared" si="10"/>
        <v>0</v>
      </c>
      <c r="AA76" s="9" t="s">
        <v>163</v>
      </c>
      <c r="AB76" s="9">
        <v>5.81</v>
      </c>
      <c r="AC76" s="6">
        <f t="shared" si="11"/>
        <v>35.832083333333337</v>
      </c>
      <c r="AD76" s="6" t="s">
        <v>23</v>
      </c>
      <c r="AE76" s="9" t="s">
        <v>162</v>
      </c>
    </row>
    <row r="77" spans="1:31" ht="45.75">
      <c r="A77" s="11">
        <v>74</v>
      </c>
      <c r="B77" s="5" t="s">
        <v>296</v>
      </c>
      <c r="C77" s="12" t="s">
        <v>297</v>
      </c>
      <c r="D77" s="12" t="s">
        <v>298</v>
      </c>
      <c r="E77" s="10">
        <v>28</v>
      </c>
      <c r="F77" s="9">
        <v>600</v>
      </c>
      <c r="G77" s="9">
        <v>461</v>
      </c>
      <c r="H77" s="9">
        <v>76.83</v>
      </c>
      <c r="I77" s="3">
        <f t="shared" si="7"/>
        <v>7.6833333333333336</v>
      </c>
      <c r="J77" s="9">
        <v>600</v>
      </c>
      <c r="K77" s="9">
        <v>345</v>
      </c>
      <c r="L77" s="9">
        <v>57.5</v>
      </c>
      <c r="M77" s="3">
        <f t="shared" si="8"/>
        <v>8.625</v>
      </c>
      <c r="N77" s="9">
        <v>100</v>
      </c>
      <c r="O77" s="9">
        <v>70.489999999999995</v>
      </c>
      <c r="P77" s="9">
        <v>70.489999999999995</v>
      </c>
      <c r="Q77" s="3">
        <f t="shared" si="9"/>
        <v>17.622499999999999</v>
      </c>
      <c r="R77" s="9"/>
      <c r="S77" s="9">
        <v>1</v>
      </c>
      <c r="T77" s="9"/>
      <c r="U77" s="9"/>
      <c r="V77" s="3">
        <f t="shared" si="6"/>
        <v>0</v>
      </c>
      <c r="W77" s="9"/>
      <c r="X77" s="9">
        <v>1</v>
      </c>
      <c r="Y77" s="9"/>
      <c r="Z77" s="5">
        <f t="shared" si="10"/>
        <v>0</v>
      </c>
      <c r="AA77" s="9"/>
      <c r="AB77" s="9"/>
      <c r="AC77" s="6">
        <f t="shared" si="11"/>
        <v>33.930833333333332</v>
      </c>
      <c r="AD77" s="6" t="s">
        <v>23</v>
      </c>
      <c r="AE77" s="9"/>
    </row>
    <row r="78" spans="1:31" s="46" customFormat="1" ht="45.75">
      <c r="A78" s="39">
        <v>75</v>
      </c>
      <c r="B78" s="40" t="s">
        <v>498</v>
      </c>
      <c r="C78" s="41" t="s">
        <v>299</v>
      </c>
      <c r="D78" s="41" t="s">
        <v>300</v>
      </c>
      <c r="E78" s="42">
        <v>20</v>
      </c>
      <c r="F78" s="43">
        <v>600</v>
      </c>
      <c r="G78" s="43">
        <v>277</v>
      </c>
      <c r="H78" s="43">
        <v>46.16</v>
      </c>
      <c r="I78" s="44">
        <f t="shared" si="7"/>
        <v>4.6166666666666663</v>
      </c>
      <c r="J78" s="43">
        <v>600</v>
      </c>
      <c r="K78" s="43">
        <v>300</v>
      </c>
      <c r="L78" s="43">
        <v>50</v>
      </c>
      <c r="M78" s="44">
        <f t="shared" si="8"/>
        <v>7.5</v>
      </c>
      <c r="N78" s="43">
        <v>100</v>
      </c>
      <c r="O78" s="43">
        <v>61.3</v>
      </c>
      <c r="P78" s="43">
        <v>61.3</v>
      </c>
      <c r="Q78" s="44">
        <f t="shared" si="9"/>
        <v>15.324999999999999</v>
      </c>
      <c r="R78" s="43"/>
      <c r="S78" s="43">
        <v>1</v>
      </c>
      <c r="T78" s="43"/>
      <c r="U78" s="43"/>
      <c r="V78" s="44">
        <f t="shared" si="6"/>
        <v>0</v>
      </c>
      <c r="W78" s="43"/>
      <c r="X78" s="43">
        <v>1</v>
      </c>
      <c r="Y78" s="43"/>
      <c r="Z78" s="40">
        <f t="shared" si="10"/>
        <v>0</v>
      </c>
      <c r="AA78" s="43"/>
      <c r="AB78" s="43"/>
      <c r="AC78" s="45">
        <f t="shared" si="11"/>
        <v>27.441666666666666</v>
      </c>
      <c r="AD78" s="45" t="s">
        <v>23</v>
      </c>
      <c r="AE78" s="42" t="s">
        <v>91</v>
      </c>
    </row>
    <row r="79" spans="1:31" ht="41.25" customHeight="1">
      <c r="A79" s="11">
        <v>76</v>
      </c>
      <c r="B79" s="5" t="s">
        <v>301</v>
      </c>
      <c r="C79" s="12" t="s">
        <v>302</v>
      </c>
      <c r="D79" s="12" t="s">
        <v>303</v>
      </c>
      <c r="E79" s="10">
        <v>24</v>
      </c>
      <c r="F79" s="9">
        <v>600</v>
      </c>
      <c r="G79" s="9">
        <v>377</v>
      </c>
      <c r="H79" s="9">
        <v>62.83</v>
      </c>
      <c r="I79" s="3">
        <f t="shared" si="7"/>
        <v>6.2833333333333332</v>
      </c>
      <c r="J79" s="9">
        <v>600</v>
      </c>
      <c r="K79" s="9">
        <v>334</v>
      </c>
      <c r="L79" s="9">
        <v>55.66</v>
      </c>
      <c r="M79" s="3">
        <f t="shared" si="8"/>
        <v>8.35</v>
      </c>
      <c r="N79" s="9">
        <v>2400</v>
      </c>
      <c r="O79" s="9">
        <v>1731</v>
      </c>
      <c r="P79" s="9">
        <v>72.13</v>
      </c>
      <c r="Q79" s="3">
        <f t="shared" si="9"/>
        <v>18.03125</v>
      </c>
      <c r="R79" s="9" t="s">
        <v>73</v>
      </c>
      <c r="S79" s="9">
        <v>100</v>
      </c>
      <c r="T79" s="9">
        <v>72</v>
      </c>
      <c r="U79" s="9">
        <v>72</v>
      </c>
      <c r="V79" s="3">
        <f t="shared" si="6"/>
        <v>21.6</v>
      </c>
      <c r="W79" s="9"/>
      <c r="X79" s="9">
        <v>1</v>
      </c>
      <c r="Y79" s="9"/>
      <c r="Z79" s="5">
        <f t="shared" si="10"/>
        <v>0</v>
      </c>
      <c r="AA79" s="9"/>
      <c r="AB79" s="9"/>
      <c r="AC79" s="6">
        <f t="shared" si="11"/>
        <v>54.264583333333334</v>
      </c>
      <c r="AD79" s="6" t="s">
        <v>23</v>
      </c>
      <c r="AE79" s="9"/>
    </row>
    <row r="80" spans="1:31" ht="39.75" customHeight="1">
      <c r="A80" s="11">
        <v>77</v>
      </c>
      <c r="B80" s="5" t="s">
        <v>304</v>
      </c>
      <c r="C80" s="12" t="s">
        <v>305</v>
      </c>
      <c r="D80" s="12" t="s">
        <v>306</v>
      </c>
      <c r="E80" s="10">
        <v>23</v>
      </c>
      <c r="F80" s="9">
        <v>600</v>
      </c>
      <c r="G80" s="9">
        <v>321</v>
      </c>
      <c r="H80" s="9">
        <v>53.5</v>
      </c>
      <c r="I80" s="3">
        <f t="shared" si="7"/>
        <v>5.35</v>
      </c>
      <c r="J80" s="9">
        <v>600</v>
      </c>
      <c r="K80" s="9">
        <v>375</v>
      </c>
      <c r="L80" s="9">
        <v>62.5</v>
      </c>
      <c r="M80" s="3">
        <f t="shared" si="8"/>
        <v>9.375</v>
      </c>
      <c r="N80" s="9">
        <v>2400</v>
      </c>
      <c r="O80" s="9">
        <v>1499</v>
      </c>
      <c r="P80" s="9">
        <v>62.46</v>
      </c>
      <c r="Q80" s="3">
        <f t="shared" si="9"/>
        <v>15.614583333333334</v>
      </c>
      <c r="R80" s="9" t="s">
        <v>307</v>
      </c>
      <c r="S80" s="9">
        <v>100</v>
      </c>
      <c r="T80" s="9">
        <v>72.400000000000006</v>
      </c>
      <c r="U80" s="9">
        <v>72.400000000000006</v>
      </c>
      <c r="V80" s="3">
        <f t="shared" si="6"/>
        <v>21.72</v>
      </c>
      <c r="W80" s="9"/>
      <c r="X80" s="9">
        <v>1</v>
      </c>
      <c r="Y80" s="9"/>
      <c r="Z80" s="5">
        <f t="shared" si="10"/>
        <v>0</v>
      </c>
      <c r="AA80" s="9" t="s">
        <v>308</v>
      </c>
      <c r="AB80" s="9">
        <v>0.37</v>
      </c>
      <c r="AC80" s="6">
        <f t="shared" si="11"/>
        <v>52.429583333333333</v>
      </c>
      <c r="AD80" s="6" t="s">
        <v>493</v>
      </c>
      <c r="AE80" s="9"/>
    </row>
    <row r="81" spans="1:31" ht="30.75">
      <c r="A81" s="11">
        <v>78</v>
      </c>
      <c r="B81" s="5" t="s">
        <v>309</v>
      </c>
      <c r="C81" s="12" t="s">
        <v>310</v>
      </c>
      <c r="D81" s="12" t="s">
        <v>311</v>
      </c>
      <c r="E81" s="10">
        <v>23</v>
      </c>
      <c r="F81" s="9">
        <v>600</v>
      </c>
      <c r="G81" s="9">
        <v>490</v>
      </c>
      <c r="H81" s="9">
        <v>81.66</v>
      </c>
      <c r="I81" s="3">
        <f t="shared" si="7"/>
        <v>8.1666666666666661</v>
      </c>
      <c r="J81" s="9">
        <v>600</v>
      </c>
      <c r="K81" s="9">
        <v>472</v>
      </c>
      <c r="L81" s="9">
        <v>78.66</v>
      </c>
      <c r="M81" s="3">
        <f t="shared" si="8"/>
        <v>11.8</v>
      </c>
      <c r="N81" s="9">
        <v>100</v>
      </c>
      <c r="O81" s="9">
        <v>82.17</v>
      </c>
      <c r="P81" s="9">
        <v>82.17</v>
      </c>
      <c r="Q81" s="3">
        <f t="shared" si="9"/>
        <v>20.5425</v>
      </c>
      <c r="R81" s="9" t="s">
        <v>146</v>
      </c>
      <c r="S81" s="9">
        <v>2000</v>
      </c>
      <c r="T81" s="9">
        <v>1608</v>
      </c>
      <c r="U81" s="9">
        <v>80.400000000000006</v>
      </c>
      <c r="V81" s="3">
        <f t="shared" si="6"/>
        <v>24.12</v>
      </c>
      <c r="W81" s="9"/>
      <c r="X81" s="9">
        <v>1</v>
      </c>
      <c r="Y81" s="9"/>
      <c r="Z81" s="5">
        <f t="shared" si="10"/>
        <v>0</v>
      </c>
      <c r="AA81" s="9"/>
      <c r="AB81" s="9"/>
      <c r="AC81" s="6">
        <f t="shared" si="11"/>
        <v>64.629166666666677</v>
      </c>
      <c r="AD81" s="6" t="s">
        <v>23</v>
      </c>
      <c r="AE81" s="10"/>
    </row>
    <row r="82" spans="1:31" ht="63.75" customHeight="1">
      <c r="A82" s="11">
        <v>79</v>
      </c>
      <c r="B82" s="5" t="s">
        <v>312</v>
      </c>
      <c r="C82" s="12" t="s">
        <v>297</v>
      </c>
      <c r="D82" s="12" t="s">
        <v>313</v>
      </c>
      <c r="E82" s="10">
        <v>23</v>
      </c>
      <c r="F82" s="9">
        <v>600</v>
      </c>
      <c r="G82" s="9">
        <v>481</v>
      </c>
      <c r="H82" s="9">
        <v>80.16</v>
      </c>
      <c r="I82" s="3">
        <f t="shared" si="7"/>
        <v>8.0166666666666675</v>
      </c>
      <c r="J82" s="9">
        <v>600</v>
      </c>
      <c r="K82" s="9">
        <v>386</v>
      </c>
      <c r="L82" s="9">
        <v>64.33</v>
      </c>
      <c r="M82" s="3">
        <f t="shared" si="8"/>
        <v>9.65</v>
      </c>
      <c r="N82" s="9">
        <v>2600</v>
      </c>
      <c r="O82" s="9">
        <v>1767</v>
      </c>
      <c r="P82" s="9">
        <v>67.959999999999994</v>
      </c>
      <c r="Q82" s="3">
        <f t="shared" si="9"/>
        <v>16.990384615384617</v>
      </c>
      <c r="R82" s="9"/>
      <c r="S82" s="9">
        <v>1</v>
      </c>
      <c r="T82" s="9"/>
      <c r="U82" s="9"/>
      <c r="V82" s="3">
        <f t="shared" si="6"/>
        <v>0</v>
      </c>
      <c r="W82" s="9"/>
      <c r="X82" s="9">
        <v>1</v>
      </c>
      <c r="Y82" s="9"/>
      <c r="Z82" s="5">
        <f t="shared" si="10"/>
        <v>0</v>
      </c>
      <c r="AA82" s="9"/>
      <c r="AB82" s="9"/>
      <c r="AC82" s="6">
        <f t="shared" si="11"/>
        <v>34.657051282051285</v>
      </c>
      <c r="AD82" s="6" t="s">
        <v>491</v>
      </c>
      <c r="AE82" s="9"/>
    </row>
    <row r="83" spans="1:31" ht="30.75">
      <c r="A83" s="11">
        <v>80</v>
      </c>
      <c r="B83" s="5" t="s">
        <v>314</v>
      </c>
      <c r="C83" s="12" t="s">
        <v>315</v>
      </c>
      <c r="D83" s="12" t="s">
        <v>316</v>
      </c>
      <c r="E83" s="10">
        <v>25</v>
      </c>
      <c r="F83" s="9">
        <v>600</v>
      </c>
      <c r="G83" s="9">
        <v>409</v>
      </c>
      <c r="H83" s="9">
        <v>68.16</v>
      </c>
      <c r="I83" s="3">
        <f t="shared" si="7"/>
        <v>6.8166666666666664</v>
      </c>
      <c r="J83" s="9">
        <v>600</v>
      </c>
      <c r="K83" s="9">
        <v>371</v>
      </c>
      <c r="L83" s="9">
        <v>61.83</v>
      </c>
      <c r="M83" s="3">
        <f t="shared" si="8"/>
        <v>9.2750000000000004</v>
      </c>
      <c r="N83" s="9">
        <v>2400</v>
      </c>
      <c r="O83" s="9">
        <v>1531</v>
      </c>
      <c r="P83" s="9">
        <v>63.79</v>
      </c>
      <c r="Q83" s="3">
        <f t="shared" si="9"/>
        <v>15.947916666666666</v>
      </c>
      <c r="R83" s="9" t="s">
        <v>142</v>
      </c>
      <c r="S83" s="9">
        <v>100</v>
      </c>
      <c r="T83" s="9">
        <v>68.27</v>
      </c>
      <c r="U83" s="9">
        <v>68.27</v>
      </c>
      <c r="V83" s="3">
        <f t="shared" si="6"/>
        <v>20.480999999999998</v>
      </c>
      <c r="W83" s="9">
        <v>0</v>
      </c>
      <c r="X83" s="9">
        <v>1</v>
      </c>
      <c r="Y83" s="9"/>
      <c r="Z83" s="5">
        <f t="shared" si="10"/>
        <v>0</v>
      </c>
      <c r="AA83" s="9" t="s">
        <v>364</v>
      </c>
      <c r="AB83" s="9">
        <v>2.57</v>
      </c>
      <c r="AC83" s="6">
        <f t="shared" si="11"/>
        <v>55.090583333333328</v>
      </c>
      <c r="AD83" s="6" t="s">
        <v>251</v>
      </c>
      <c r="AE83" s="10" t="s">
        <v>494</v>
      </c>
    </row>
    <row r="84" spans="1:31" ht="45.75">
      <c r="A84" s="11">
        <v>81</v>
      </c>
      <c r="B84" s="5" t="s">
        <v>317</v>
      </c>
      <c r="C84" s="12" t="s">
        <v>318</v>
      </c>
      <c r="D84" s="12" t="s">
        <v>319</v>
      </c>
      <c r="E84" s="10">
        <v>25</v>
      </c>
      <c r="F84" s="9">
        <v>600</v>
      </c>
      <c r="G84" s="9">
        <v>451</v>
      </c>
      <c r="H84" s="9">
        <v>75.16</v>
      </c>
      <c r="I84" s="3">
        <f t="shared" si="7"/>
        <v>7.5166666666666666</v>
      </c>
      <c r="J84" s="9">
        <v>600</v>
      </c>
      <c r="K84" s="9">
        <v>290</v>
      </c>
      <c r="L84" s="9">
        <v>48.33</v>
      </c>
      <c r="M84" s="3">
        <f t="shared" si="8"/>
        <v>7.25</v>
      </c>
      <c r="N84" s="9">
        <v>2400</v>
      </c>
      <c r="O84" s="9">
        <v>1702</v>
      </c>
      <c r="P84" s="9">
        <v>70.91</v>
      </c>
      <c r="Q84" s="3">
        <f t="shared" si="9"/>
        <v>17.729166666666668</v>
      </c>
      <c r="R84" s="9"/>
      <c r="S84" s="9">
        <v>1</v>
      </c>
      <c r="T84" s="9"/>
      <c r="U84" s="9"/>
      <c r="V84" s="3">
        <f t="shared" si="6"/>
        <v>0</v>
      </c>
      <c r="W84" s="10" t="s">
        <v>108</v>
      </c>
      <c r="X84" s="9">
        <v>400</v>
      </c>
      <c r="Y84" s="9">
        <v>254</v>
      </c>
      <c r="Z84" s="5">
        <f t="shared" si="10"/>
        <v>6.35</v>
      </c>
      <c r="AA84" s="9"/>
      <c r="AB84" s="9"/>
      <c r="AC84" s="6">
        <f t="shared" si="11"/>
        <v>38.845833333333339</v>
      </c>
      <c r="AD84" s="6" t="s">
        <v>23</v>
      </c>
      <c r="AE84" s="9"/>
    </row>
    <row r="85" spans="1:31" ht="32.25" customHeight="1">
      <c r="A85" s="11">
        <v>82</v>
      </c>
      <c r="B85" s="5" t="s">
        <v>320</v>
      </c>
      <c r="C85" s="12" t="s">
        <v>321</v>
      </c>
      <c r="D85" s="12" t="s">
        <v>322</v>
      </c>
      <c r="E85" s="10">
        <v>34</v>
      </c>
      <c r="F85" s="9">
        <v>750</v>
      </c>
      <c r="G85" s="9">
        <v>335</v>
      </c>
      <c r="H85" s="9">
        <v>44.66</v>
      </c>
      <c r="I85" s="3">
        <f t="shared" si="7"/>
        <v>4.4666666666666668</v>
      </c>
      <c r="J85" s="9">
        <v>900</v>
      </c>
      <c r="K85" s="9">
        <v>409</v>
      </c>
      <c r="L85" s="9">
        <v>39.44</v>
      </c>
      <c r="M85" s="3">
        <f t="shared" si="8"/>
        <v>6.8166666666666664</v>
      </c>
      <c r="N85" s="9">
        <v>1800</v>
      </c>
      <c r="O85" s="9">
        <v>949</v>
      </c>
      <c r="P85" s="9">
        <v>52.72</v>
      </c>
      <c r="Q85" s="3">
        <f t="shared" si="9"/>
        <v>13.180555555555555</v>
      </c>
      <c r="R85" s="9" t="s">
        <v>36</v>
      </c>
      <c r="S85" s="9">
        <v>1500</v>
      </c>
      <c r="T85" s="9">
        <v>1092</v>
      </c>
      <c r="U85" s="9">
        <v>72.8</v>
      </c>
      <c r="V85" s="3">
        <f t="shared" si="6"/>
        <v>21.84</v>
      </c>
      <c r="W85" s="10"/>
      <c r="X85" s="9">
        <v>1</v>
      </c>
      <c r="Y85" s="9"/>
      <c r="Z85" s="5">
        <f t="shared" si="10"/>
        <v>0</v>
      </c>
      <c r="AA85" s="9"/>
      <c r="AB85" s="9"/>
      <c r="AC85" s="6">
        <f t="shared" si="11"/>
        <v>46.303888888888892</v>
      </c>
      <c r="AD85" s="6" t="s">
        <v>491</v>
      </c>
      <c r="AE85" s="9"/>
    </row>
    <row r="86" spans="1:31" ht="30.75">
      <c r="A86" s="11">
        <v>83</v>
      </c>
      <c r="B86" s="5" t="s">
        <v>323</v>
      </c>
      <c r="C86" s="12" t="s">
        <v>324</v>
      </c>
      <c r="D86" s="12" t="s">
        <v>325</v>
      </c>
      <c r="E86" s="10">
        <v>30</v>
      </c>
      <c r="F86" s="9">
        <v>600</v>
      </c>
      <c r="G86" s="9">
        <v>259</v>
      </c>
      <c r="H86" s="9">
        <v>43.16</v>
      </c>
      <c r="I86" s="3">
        <f t="shared" si="7"/>
        <v>4.3166666666666664</v>
      </c>
      <c r="J86" s="9">
        <v>600</v>
      </c>
      <c r="K86" s="9">
        <v>370</v>
      </c>
      <c r="L86" s="9">
        <v>61.66</v>
      </c>
      <c r="M86" s="3">
        <f t="shared" si="8"/>
        <v>9.25</v>
      </c>
      <c r="N86" s="9">
        <v>1800</v>
      </c>
      <c r="O86" s="9">
        <v>906</v>
      </c>
      <c r="P86" s="9">
        <v>50.33</v>
      </c>
      <c r="Q86" s="3">
        <f t="shared" si="9"/>
        <v>12.583333333333334</v>
      </c>
      <c r="R86" s="9"/>
      <c r="S86" s="9">
        <v>1</v>
      </c>
      <c r="T86" s="9"/>
      <c r="U86" s="9"/>
      <c r="V86" s="3">
        <f t="shared" si="6"/>
        <v>0</v>
      </c>
      <c r="X86" s="9">
        <v>1</v>
      </c>
      <c r="Y86" s="9"/>
      <c r="Z86" s="5">
        <f t="shared" si="10"/>
        <v>0</v>
      </c>
      <c r="AA86" s="9"/>
      <c r="AB86" s="9"/>
      <c r="AC86" s="6">
        <f t="shared" si="11"/>
        <v>26.15</v>
      </c>
      <c r="AD86" s="6" t="s">
        <v>491</v>
      </c>
      <c r="AE86" s="10" t="s">
        <v>326</v>
      </c>
    </row>
    <row r="87" spans="1:31" ht="45" customHeight="1">
      <c r="A87" s="11">
        <v>84</v>
      </c>
      <c r="B87" s="5" t="s">
        <v>327</v>
      </c>
      <c r="C87" s="12" t="s">
        <v>328</v>
      </c>
      <c r="D87" s="12" t="s">
        <v>329</v>
      </c>
      <c r="E87" s="10">
        <v>25</v>
      </c>
      <c r="F87" s="9">
        <v>600</v>
      </c>
      <c r="G87" s="9">
        <v>381</v>
      </c>
      <c r="H87" s="9">
        <v>63.5</v>
      </c>
      <c r="I87" s="3">
        <f t="shared" si="7"/>
        <v>6.35</v>
      </c>
      <c r="J87" s="9">
        <v>600</v>
      </c>
      <c r="K87" s="9">
        <v>300</v>
      </c>
      <c r="L87" s="9">
        <v>50</v>
      </c>
      <c r="M87" s="3">
        <f t="shared" si="8"/>
        <v>7.5</v>
      </c>
      <c r="N87" s="9">
        <v>2400</v>
      </c>
      <c r="O87" s="9">
        <v>1842</v>
      </c>
      <c r="P87" s="9">
        <v>76.75</v>
      </c>
      <c r="Q87" s="3">
        <f t="shared" si="9"/>
        <v>19.1875</v>
      </c>
      <c r="R87" s="9" t="s">
        <v>213</v>
      </c>
      <c r="S87" s="9">
        <v>2000</v>
      </c>
      <c r="T87" s="9">
        <v>1520</v>
      </c>
      <c r="U87" s="9">
        <v>76</v>
      </c>
      <c r="V87" s="3">
        <f t="shared" si="6"/>
        <v>22.8</v>
      </c>
      <c r="W87" s="9"/>
      <c r="X87" s="9">
        <v>1</v>
      </c>
      <c r="Y87" s="9"/>
      <c r="Z87" s="5">
        <f t="shared" si="10"/>
        <v>0</v>
      </c>
      <c r="AA87" s="9"/>
      <c r="AB87" s="9"/>
      <c r="AC87" s="6">
        <f t="shared" si="11"/>
        <v>55.837500000000006</v>
      </c>
      <c r="AD87" s="6" t="s">
        <v>23</v>
      </c>
      <c r="AE87" s="9"/>
    </row>
    <row r="88" spans="1:31" ht="56.25" customHeight="1">
      <c r="A88" s="11">
        <v>85</v>
      </c>
      <c r="B88" s="5" t="s">
        <v>330</v>
      </c>
      <c r="C88" s="12" t="s">
        <v>331</v>
      </c>
      <c r="D88" s="12" t="s">
        <v>332</v>
      </c>
      <c r="E88" s="10">
        <v>29</v>
      </c>
      <c r="F88" s="9">
        <v>500</v>
      </c>
      <c r="G88" s="9">
        <v>390</v>
      </c>
      <c r="H88" s="9">
        <v>78</v>
      </c>
      <c r="I88" s="3">
        <f t="shared" si="7"/>
        <v>7.8</v>
      </c>
      <c r="J88" s="9">
        <v>600</v>
      </c>
      <c r="K88" s="9">
        <v>324</v>
      </c>
      <c r="L88" s="9">
        <v>54</v>
      </c>
      <c r="M88" s="3">
        <f t="shared" si="8"/>
        <v>8.1</v>
      </c>
      <c r="N88" s="9">
        <v>3800</v>
      </c>
      <c r="O88" s="9">
        <v>2243</v>
      </c>
      <c r="P88" s="9">
        <v>59.02</v>
      </c>
      <c r="Q88" s="3">
        <f t="shared" si="9"/>
        <v>14.756578947368421</v>
      </c>
      <c r="R88" s="9" t="s">
        <v>116</v>
      </c>
      <c r="S88" s="9">
        <v>3200</v>
      </c>
      <c r="T88" s="9">
        <v>2729</v>
      </c>
      <c r="U88" s="9">
        <v>85.28</v>
      </c>
      <c r="V88" s="3">
        <f t="shared" si="6"/>
        <v>25.584375000000001</v>
      </c>
      <c r="W88" s="9"/>
      <c r="X88" s="9">
        <v>1</v>
      </c>
      <c r="Y88" s="9"/>
      <c r="Z88" s="5">
        <f t="shared" si="10"/>
        <v>0</v>
      </c>
      <c r="AA88" s="10" t="s">
        <v>333</v>
      </c>
      <c r="AB88" s="9">
        <v>0.08</v>
      </c>
      <c r="AC88" s="6">
        <f t="shared" si="11"/>
        <v>56.320953947368423</v>
      </c>
      <c r="AD88" s="6" t="s">
        <v>23</v>
      </c>
      <c r="AE88" s="9"/>
    </row>
    <row r="89" spans="1:31" ht="45.75">
      <c r="A89" s="11">
        <v>86</v>
      </c>
      <c r="B89" s="5" t="s">
        <v>334</v>
      </c>
      <c r="C89" s="12" t="s">
        <v>335</v>
      </c>
      <c r="D89" s="12" t="s">
        <v>336</v>
      </c>
      <c r="E89" s="10">
        <v>25</v>
      </c>
      <c r="F89" s="9">
        <v>600</v>
      </c>
      <c r="G89" s="9">
        <v>404</v>
      </c>
      <c r="H89" s="9">
        <v>67.33</v>
      </c>
      <c r="I89" s="3">
        <f t="shared" si="7"/>
        <v>6.7333333333333334</v>
      </c>
      <c r="J89" s="9">
        <v>600</v>
      </c>
      <c r="K89" s="9">
        <v>285</v>
      </c>
      <c r="L89" s="9">
        <v>47.5</v>
      </c>
      <c r="M89" s="3">
        <f t="shared" si="8"/>
        <v>7.125</v>
      </c>
      <c r="N89" s="9">
        <v>3900</v>
      </c>
      <c r="O89" s="9">
        <v>2776</v>
      </c>
      <c r="P89" s="9">
        <v>71.17</v>
      </c>
      <c r="Q89" s="3">
        <f t="shared" si="9"/>
        <v>17.794871794871796</v>
      </c>
      <c r="R89" s="9"/>
      <c r="S89" s="9">
        <v>1</v>
      </c>
      <c r="T89" s="9"/>
      <c r="U89" s="9"/>
      <c r="V89" s="3">
        <f t="shared" si="6"/>
        <v>0</v>
      </c>
      <c r="W89" s="9"/>
      <c r="X89" s="9">
        <v>1</v>
      </c>
      <c r="Y89" s="9"/>
      <c r="Z89" s="5">
        <f t="shared" si="10"/>
        <v>0</v>
      </c>
      <c r="AA89" s="9"/>
      <c r="AB89" s="9"/>
      <c r="AC89" s="6">
        <f t="shared" si="11"/>
        <v>31.65320512820513</v>
      </c>
      <c r="AD89" s="6" t="s">
        <v>23</v>
      </c>
      <c r="AE89" s="9"/>
    </row>
    <row r="90" spans="1:31" ht="32.25" customHeight="1">
      <c r="A90" s="11">
        <v>87</v>
      </c>
      <c r="B90" s="5" t="s">
        <v>337</v>
      </c>
      <c r="C90" s="12" t="s">
        <v>338</v>
      </c>
      <c r="D90" s="12" t="s">
        <v>339</v>
      </c>
      <c r="E90" s="10">
        <v>22</v>
      </c>
      <c r="F90" s="9">
        <v>600</v>
      </c>
      <c r="G90" s="9">
        <v>534</v>
      </c>
      <c r="H90" s="9">
        <v>89</v>
      </c>
      <c r="I90" s="3">
        <f t="shared" si="7"/>
        <v>8.9</v>
      </c>
      <c r="J90" s="9">
        <v>600</v>
      </c>
      <c r="K90" s="9">
        <v>400</v>
      </c>
      <c r="L90" s="9">
        <v>66.66</v>
      </c>
      <c r="M90" s="3">
        <f t="shared" si="8"/>
        <v>10</v>
      </c>
      <c r="N90" s="9">
        <v>2600</v>
      </c>
      <c r="O90" s="9">
        <v>1832</v>
      </c>
      <c r="P90" s="9">
        <v>70.459999999999994</v>
      </c>
      <c r="Q90" s="3">
        <f t="shared" si="9"/>
        <v>17.615384615384617</v>
      </c>
      <c r="R90" s="9"/>
      <c r="S90" s="9">
        <v>1</v>
      </c>
      <c r="T90" s="9"/>
      <c r="U90" s="9"/>
      <c r="V90" s="3">
        <f t="shared" si="6"/>
        <v>0</v>
      </c>
      <c r="W90" s="9"/>
      <c r="X90" s="9">
        <v>1</v>
      </c>
      <c r="Y90" s="9"/>
      <c r="Z90" s="5">
        <f t="shared" si="10"/>
        <v>0</v>
      </c>
      <c r="AA90" s="9"/>
      <c r="AB90" s="9"/>
      <c r="AC90" s="6">
        <f t="shared" si="11"/>
        <v>36.515384615384619</v>
      </c>
      <c r="AD90" s="6" t="s">
        <v>23</v>
      </c>
      <c r="AE90" s="9"/>
    </row>
    <row r="91" spans="1:31" ht="60.75">
      <c r="A91" s="11">
        <v>88</v>
      </c>
      <c r="B91" s="5" t="s">
        <v>340</v>
      </c>
      <c r="C91" s="12" t="s">
        <v>341</v>
      </c>
      <c r="D91" s="12" t="s">
        <v>342</v>
      </c>
      <c r="E91" s="10">
        <v>24</v>
      </c>
      <c r="F91" s="9">
        <v>600</v>
      </c>
      <c r="G91" s="9">
        <v>399</v>
      </c>
      <c r="H91" s="9">
        <v>66.5</v>
      </c>
      <c r="I91" s="3">
        <f t="shared" si="7"/>
        <v>6.65</v>
      </c>
      <c r="J91" s="9">
        <v>600</v>
      </c>
      <c r="K91" s="9">
        <v>376</v>
      </c>
      <c r="L91" s="9">
        <v>62.66</v>
      </c>
      <c r="M91" s="3">
        <f t="shared" si="8"/>
        <v>9.4</v>
      </c>
      <c r="N91" s="9">
        <v>2600</v>
      </c>
      <c r="O91" s="9">
        <v>1775</v>
      </c>
      <c r="P91" s="9">
        <v>68.260000000000005</v>
      </c>
      <c r="Q91" s="3">
        <f t="shared" si="9"/>
        <v>17.067307692307693</v>
      </c>
      <c r="R91" s="9" t="s">
        <v>50</v>
      </c>
      <c r="S91" s="9">
        <v>100</v>
      </c>
      <c r="T91" s="9">
        <v>75.8</v>
      </c>
      <c r="U91" s="9">
        <v>75.8</v>
      </c>
      <c r="V91" s="3">
        <f t="shared" si="6"/>
        <v>22.74</v>
      </c>
      <c r="W91" s="9"/>
      <c r="X91" s="9">
        <v>1</v>
      </c>
      <c r="Y91" s="9"/>
      <c r="Z91" s="5">
        <f t="shared" si="10"/>
        <v>0</v>
      </c>
      <c r="AA91" s="9" t="s">
        <v>343</v>
      </c>
      <c r="AB91" s="9">
        <v>0.24</v>
      </c>
      <c r="AC91" s="6">
        <f t="shared" si="11"/>
        <v>56.097307692307695</v>
      </c>
      <c r="AD91" s="6" t="s">
        <v>23</v>
      </c>
      <c r="AE91" s="9"/>
    </row>
    <row r="92" spans="1:31" s="36" customFormat="1" ht="45.75">
      <c r="A92" s="29">
        <v>89</v>
      </c>
      <c r="B92" s="30" t="s">
        <v>344</v>
      </c>
      <c r="C92" s="31" t="s">
        <v>345</v>
      </c>
      <c r="D92" s="31" t="s">
        <v>346</v>
      </c>
      <c r="E92" s="32">
        <v>22</v>
      </c>
      <c r="F92" s="33">
        <v>600</v>
      </c>
      <c r="G92" s="33">
        <v>465</v>
      </c>
      <c r="H92" s="33">
        <v>77.5</v>
      </c>
      <c r="I92" s="34">
        <f t="shared" si="7"/>
        <v>7.75</v>
      </c>
      <c r="J92" s="33">
        <v>1</v>
      </c>
      <c r="K92" s="33"/>
      <c r="L92" s="33"/>
      <c r="M92" s="34">
        <f t="shared" si="8"/>
        <v>0</v>
      </c>
      <c r="N92" s="33">
        <v>2600</v>
      </c>
      <c r="O92" s="33">
        <v>1954</v>
      </c>
      <c r="P92" s="33">
        <v>75.150000000000006</v>
      </c>
      <c r="Q92" s="34">
        <f t="shared" si="9"/>
        <v>18.78846153846154</v>
      </c>
      <c r="R92" s="33" t="s">
        <v>36</v>
      </c>
      <c r="S92" s="33">
        <v>2000</v>
      </c>
      <c r="T92" s="33">
        <v>1083</v>
      </c>
      <c r="U92" s="33">
        <v>54.15</v>
      </c>
      <c r="V92" s="34">
        <f t="shared" si="6"/>
        <v>16.245000000000001</v>
      </c>
      <c r="W92" s="33"/>
      <c r="X92" s="33">
        <v>1</v>
      </c>
      <c r="Y92" s="33"/>
      <c r="Z92" s="30">
        <f t="shared" si="10"/>
        <v>0</v>
      </c>
      <c r="AA92" s="33"/>
      <c r="AB92" s="33"/>
      <c r="AC92" s="35">
        <f t="shared" si="11"/>
        <v>42.783461538461538</v>
      </c>
      <c r="AD92" s="35" t="s">
        <v>23</v>
      </c>
      <c r="AE92" s="32" t="s">
        <v>347</v>
      </c>
    </row>
    <row r="93" spans="1:31" ht="44.25" customHeight="1">
      <c r="A93" s="11">
        <v>90</v>
      </c>
      <c r="B93" s="5" t="s">
        <v>348</v>
      </c>
      <c r="C93" s="12" t="s">
        <v>349</v>
      </c>
      <c r="D93" s="12" t="s">
        <v>350</v>
      </c>
      <c r="E93" s="10">
        <v>23</v>
      </c>
      <c r="F93" s="9">
        <v>600</v>
      </c>
      <c r="G93" s="9">
        <v>411</v>
      </c>
      <c r="H93" s="9">
        <v>68.5</v>
      </c>
      <c r="I93" s="3">
        <f t="shared" si="7"/>
        <v>6.85</v>
      </c>
      <c r="J93" s="9">
        <v>600</v>
      </c>
      <c r="K93" s="9">
        <v>308</v>
      </c>
      <c r="L93" s="9">
        <v>51.33</v>
      </c>
      <c r="M93" s="3">
        <f t="shared" si="8"/>
        <v>7.7</v>
      </c>
      <c r="N93" s="9">
        <v>2600</v>
      </c>
      <c r="O93" s="9">
        <v>2028</v>
      </c>
      <c r="P93" s="9">
        <v>78</v>
      </c>
      <c r="Q93" s="3">
        <f t="shared" si="9"/>
        <v>19.5</v>
      </c>
      <c r="R93" s="9" t="s">
        <v>36</v>
      </c>
      <c r="S93" s="9">
        <v>2000</v>
      </c>
      <c r="T93" s="9">
        <v>1336</v>
      </c>
      <c r="U93" s="9">
        <v>66.8</v>
      </c>
      <c r="V93" s="3">
        <f t="shared" si="6"/>
        <v>20.04</v>
      </c>
      <c r="W93" s="9"/>
      <c r="X93" s="9">
        <v>1</v>
      </c>
      <c r="Y93" s="9"/>
      <c r="Z93" s="5">
        <f t="shared" si="10"/>
        <v>0</v>
      </c>
      <c r="AA93" s="9"/>
      <c r="AB93" s="9"/>
      <c r="AC93" s="6">
        <f t="shared" si="11"/>
        <v>54.089999999999996</v>
      </c>
      <c r="AD93" s="6" t="s">
        <v>23</v>
      </c>
      <c r="AE93" s="9"/>
    </row>
    <row r="94" spans="1:31" ht="45.75">
      <c r="A94" s="11">
        <v>91</v>
      </c>
      <c r="B94" s="5" t="s">
        <v>351</v>
      </c>
      <c r="C94" s="12" t="s">
        <v>352</v>
      </c>
      <c r="D94" s="12" t="s">
        <v>353</v>
      </c>
      <c r="E94" s="10">
        <v>22</v>
      </c>
      <c r="F94" s="9">
        <v>600</v>
      </c>
      <c r="G94" s="9">
        <v>361</v>
      </c>
      <c r="H94" s="9">
        <v>60.16</v>
      </c>
      <c r="I94" s="3">
        <f t="shared" si="7"/>
        <v>6.0166666666666666</v>
      </c>
      <c r="J94" s="9">
        <v>600</v>
      </c>
      <c r="K94" s="9">
        <v>355</v>
      </c>
      <c r="L94" s="9">
        <v>59.16</v>
      </c>
      <c r="M94" s="3">
        <f t="shared" si="8"/>
        <v>8.875</v>
      </c>
      <c r="N94" s="9">
        <v>100</v>
      </c>
      <c r="O94" s="9">
        <v>69.3</v>
      </c>
      <c r="P94" s="9">
        <v>69.3</v>
      </c>
      <c r="Q94" s="3">
        <f t="shared" si="9"/>
        <v>17.324999999999999</v>
      </c>
      <c r="R94" s="9"/>
      <c r="S94" s="9">
        <v>1</v>
      </c>
      <c r="T94" s="9"/>
      <c r="U94" s="9"/>
      <c r="V94" s="3">
        <f t="shared" si="6"/>
        <v>0</v>
      </c>
      <c r="W94" s="9"/>
      <c r="X94" s="9">
        <v>1</v>
      </c>
      <c r="Y94" s="9"/>
      <c r="Z94" s="5">
        <f t="shared" si="10"/>
        <v>0</v>
      </c>
      <c r="AA94" s="9"/>
      <c r="AB94" s="9"/>
      <c r="AC94" s="6">
        <f t="shared" si="11"/>
        <v>32.216666666666669</v>
      </c>
      <c r="AD94" s="6" t="s">
        <v>23</v>
      </c>
      <c r="AE94" s="9"/>
    </row>
    <row r="95" spans="1:31" ht="42.75" customHeight="1">
      <c r="A95" s="11">
        <v>92</v>
      </c>
      <c r="B95" s="5" t="s">
        <v>354</v>
      </c>
      <c r="C95" s="12" t="s">
        <v>355</v>
      </c>
      <c r="D95" s="12" t="s">
        <v>356</v>
      </c>
      <c r="E95" s="10">
        <v>35</v>
      </c>
      <c r="F95" s="9">
        <v>750</v>
      </c>
      <c r="G95" s="9">
        <v>323</v>
      </c>
      <c r="H95" s="9">
        <v>43.06</v>
      </c>
      <c r="I95" s="3">
        <f t="shared" si="7"/>
        <v>4.3066666666666666</v>
      </c>
      <c r="J95" s="9">
        <v>1000</v>
      </c>
      <c r="K95" s="9">
        <v>636</v>
      </c>
      <c r="L95" s="9">
        <v>63.6</v>
      </c>
      <c r="M95" s="3">
        <f t="shared" si="8"/>
        <v>9.5399999999999991</v>
      </c>
      <c r="N95" s="9">
        <v>1800</v>
      </c>
      <c r="O95" s="9">
        <v>994</v>
      </c>
      <c r="P95" s="9">
        <v>55.22</v>
      </c>
      <c r="Q95" s="3">
        <f t="shared" si="9"/>
        <v>13.805555555555555</v>
      </c>
      <c r="R95" s="9" t="s">
        <v>125</v>
      </c>
      <c r="S95" s="9">
        <v>800</v>
      </c>
      <c r="T95" s="9">
        <v>461</v>
      </c>
      <c r="U95" s="9">
        <v>58.5</v>
      </c>
      <c r="V95" s="3">
        <f t="shared" si="6"/>
        <v>17.287500000000001</v>
      </c>
      <c r="X95" s="9">
        <v>1</v>
      </c>
      <c r="Y95" s="9"/>
      <c r="Z95" s="5">
        <f t="shared" si="10"/>
        <v>0</v>
      </c>
      <c r="AA95" s="9" t="s">
        <v>357</v>
      </c>
      <c r="AB95" s="9">
        <v>5</v>
      </c>
      <c r="AC95" s="6">
        <f t="shared" si="11"/>
        <v>49.939722222222223</v>
      </c>
      <c r="AD95" s="6" t="s">
        <v>23</v>
      </c>
      <c r="AE95" s="9" t="s">
        <v>63</v>
      </c>
    </row>
    <row r="96" spans="1:31" s="36" customFormat="1" ht="45.75">
      <c r="A96" s="29">
        <v>93</v>
      </c>
      <c r="B96" s="30" t="s">
        <v>358</v>
      </c>
      <c r="C96" s="31" t="s">
        <v>359</v>
      </c>
      <c r="D96" s="31" t="s">
        <v>360</v>
      </c>
      <c r="E96" s="32">
        <v>22</v>
      </c>
      <c r="F96" s="33">
        <v>600</v>
      </c>
      <c r="G96" s="33">
        <v>229</v>
      </c>
      <c r="H96" s="33">
        <v>38.159999999999997</v>
      </c>
      <c r="I96" s="34">
        <f t="shared" si="7"/>
        <v>3.8166666666666669</v>
      </c>
      <c r="J96" s="33">
        <v>1</v>
      </c>
      <c r="K96" s="33"/>
      <c r="L96" s="33"/>
      <c r="M96" s="34">
        <f t="shared" si="8"/>
        <v>0</v>
      </c>
      <c r="N96" s="33">
        <v>1</v>
      </c>
      <c r="O96" s="33"/>
      <c r="P96" s="33"/>
      <c r="Q96" s="34">
        <f t="shared" si="9"/>
        <v>0</v>
      </c>
      <c r="R96" s="33"/>
      <c r="S96" s="33">
        <v>1</v>
      </c>
      <c r="T96" s="33"/>
      <c r="U96" s="33"/>
      <c r="V96" s="34">
        <f t="shared" si="6"/>
        <v>0</v>
      </c>
      <c r="W96" s="33"/>
      <c r="X96" s="33">
        <v>1</v>
      </c>
      <c r="Y96" s="33"/>
      <c r="Z96" s="30">
        <f t="shared" si="10"/>
        <v>0</v>
      </c>
      <c r="AA96" s="33"/>
      <c r="AB96" s="33"/>
      <c r="AC96" s="35">
        <f t="shared" si="11"/>
        <v>3.8166666666666669</v>
      </c>
      <c r="AD96" s="35" t="s">
        <v>491</v>
      </c>
      <c r="AE96" s="32" t="s">
        <v>232</v>
      </c>
    </row>
    <row r="97" spans="1:31" ht="30.75">
      <c r="A97" s="11">
        <v>94</v>
      </c>
      <c r="B97" s="5" t="s">
        <v>361</v>
      </c>
      <c r="C97" s="12" t="s">
        <v>362</v>
      </c>
      <c r="D97" s="12" t="s">
        <v>363</v>
      </c>
      <c r="E97" s="10">
        <v>27</v>
      </c>
      <c r="F97" s="9">
        <v>500</v>
      </c>
      <c r="G97" s="9">
        <v>285</v>
      </c>
      <c r="H97" s="9">
        <v>57</v>
      </c>
      <c r="I97" s="3">
        <f t="shared" si="7"/>
        <v>5.7</v>
      </c>
      <c r="J97" s="9">
        <v>600</v>
      </c>
      <c r="K97" s="9">
        <v>413</v>
      </c>
      <c r="L97" s="9">
        <v>68.83</v>
      </c>
      <c r="M97" s="3">
        <f t="shared" si="8"/>
        <v>10.324999999999999</v>
      </c>
      <c r="N97" s="9">
        <v>2400</v>
      </c>
      <c r="O97" s="9">
        <v>1801</v>
      </c>
      <c r="P97" s="9">
        <v>75.040000000000006</v>
      </c>
      <c r="Q97" s="3">
        <f t="shared" si="9"/>
        <v>18.760416666666668</v>
      </c>
      <c r="R97" s="9" t="s">
        <v>50</v>
      </c>
      <c r="S97" s="9">
        <v>2000</v>
      </c>
      <c r="T97" s="9">
        <v>1502</v>
      </c>
      <c r="U97" s="9">
        <v>75.099999999999994</v>
      </c>
      <c r="V97" s="3">
        <f t="shared" si="6"/>
        <v>22.53</v>
      </c>
      <c r="W97" s="9"/>
      <c r="X97" s="9">
        <v>1</v>
      </c>
      <c r="Y97" s="9"/>
      <c r="Z97" s="5">
        <f t="shared" si="10"/>
        <v>0</v>
      </c>
      <c r="AA97" s="9" t="s">
        <v>365</v>
      </c>
      <c r="AB97" s="9">
        <v>2</v>
      </c>
      <c r="AC97" s="6">
        <f t="shared" si="11"/>
        <v>59.315416666666664</v>
      </c>
      <c r="AD97" s="6" t="s">
        <v>23</v>
      </c>
      <c r="AE97" s="9"/>
    </row>
    <row r="98" spans="1:31" ht="30.75">
      <c r="A98" s="11">
        <v>95</v>
      </c>
      <c r="B98" s="5" t="s">
        <v>366</v>
      </c>
      <c r="C98" s="12" t="s">
        <v>367</v>
      </c>
      <c r="D98" s="12" t="s">
        <v>368</v>
      </c>
      <c r="E98" s="10">
        <v>23</v>
      </c>
      <c r="F98" s="9">
        <v>600</v>
      </c>
      <c r="G98" s="9">
        <v>527</v>
      </c>
      <c r="H98" s="9">
        <v>87.83</v>
      </c>
      <c r="I98" s="3">
        <f t="shared" si="7"/>
        <v>8.7833333333333332</v>
      </c>
      <c r="J98" s="9">
        <v>600</v>
      </c>
      <c r="K98" s="9">
        <v>451</v>
      </c>
      <c r="L98" s="9">
        <v>75.16</v>
      </c>
      <c r="M98" s="3">
        <f t="shared" si="8"/>
        <v>11.275</v>
      </c>
      <c r="N98" s="9">
        <v>2600</v>
      </c>
      <c r="O98" s="9">
        <v>1869</v>
      </c>
      <c r="P98" s="9">
        <v>71.88</v>
      </c>
      <c r="Q98" s="3">
        <f t="shared" si="9"/>
        <v>17.971153846153847</v>
      </c>
      <c r="R98" s="9"/>
      <c r="S98" s="9">
        <v>1</v>
      </c>
      <c r="T98" s="9"/>
      <c r="U98" s="9"/>
      <c r="V98" s="3">
        <f t="shared" si="6"/>
        <v>0</v>
      </c>
      <c r="W98" s="9"/>
      <c r="X98" s="9">
        <v>1</v>
      </c>
      <c r="Y98" s="9"/>
      <c r="Z98" s="5">
        <f t="shared" si="10"/>
        <v>0</v>
      </c>
      <c r="AA98" s="9"/>
      <c r="AB98" s="9"/>
      <c r="AC98" s="6">
        <f t="shared" si="11"/>
        <v>38.029487179487177</v>
      </c>
      <c r="AD98" s="6" t="s">
        <v>491</v>
      </c>
      <c r="AE98" s="9"/>
    </row>
    <row r="99" spans="1:31" ht="44.25" customHeight="1">
      <c r="A99" s="11">
        <v>96</v>
      </c>
      <c r="B99" s="5" t="s">
        <v>369</v>
      </c>
      <c r="C99" s="12" t="s">
        <v>370</v>
      </c>
      <c r="D99" s="12" t="s">
        <v>371</v>
      </c>
      <c r="E99" s="10">
        <v>25</v>
      </c>
      <c r="F99" s="9">
        <v>600</v>
      </c>
      <c r="G99" s="9">
        <v>357</v>
      </c>
      <c r="H99" s="9">
        <v>59.5</v>
      </c>
      <c r="I99" s="3">
        <f t="shared" si="7"/>
        <v>5.95</v>
      </c>
      <c r="J99" s="9">
        <v>600</v>
      </c>
      <c r="K99" s="9">
        <v>325</v>
      </c>
      <c r="L99" s="9">
        <v>54.16</v>
      </c>
      <c r="M99" s="3">
        <f t="shared" si="8"/>
        <v>8.125</v>
      </c>
      <c r="N99" s="9">
        <v>2400</v>
      </c>
      <c r="O99" s="9">
        <v>1538</v>
      </c>
      <c r="P99" s="9">
        <v>64.08</v>
      </c>
      <c r="Q99" s="3">
        <f t="shared" si="9"/>
        <v>16.020833333333332</v>
      </c>
      <c r="R99" s="9" t="s">
        <v>73</v>
      </c>
      <c r="S99" s="9">
        <v>100</v>
      </c>
      <c r="T99" s="9">
        <v>70</v>
      </c>
      <c r="U99" s="9">
        <v>70</v>
      </c>
      <c r="V99" s="3">
        <f t="shared" si="6"/>
        <v>21</v>
      </c>
      <c r="W99" s="9"/>
      <c r="X99" s="9">
        <v>1</v>
      </c>
      <c r="Y99" s="9"/>
      <c r="Z99" s="5">
        <f t="shared" si="10"/>
        <v>0</v>
      </c>
      <c r="AA99" s="9"/>
      <c r="AB99" s="9"/>
      <c r="AC99" s="6">
        <f t="shared" si="11"/>
        <v>51.095833333333331</v>
      </c>
      <c r="AD99" s="6" t="s">
        <v>23</v>
      </c>
      <c r="AE99" s="9"/>
    </row>
    <row r="100" spans="1:31" ht="39">
      <c r="A100" s="11">
        <v>97</v>
      </c>
      <c r="B100" s="5" t="s">
        <v>372</v>
      </c>
      <c r="C100" s="12" t="s">
        <v>373</v>
      </c>
      <c r="D100" s="12" t="s">
        <v>374</v>
      </c>
      <c r="E100" s="10">
        <v>30</v>
      </c>
      <c r="F100" s="9">
        <v>600</v>
      </c>
      <c r="G100" s="9">
        <v>447</v>
      </c>
      <c r="H100" s="9">
        <v>74.5</v>
      </c>
      <c r="I100" s="3">
        <f t="shared" si="7"/>
        <v>7.45</v>
      </c>
      <c r="J100" s="9">
        <v>600</v>
      </c>
      <c r="K100" s="9">
        <v>424</v>
      </c>
      <c r="L100" s="9">
        <v>70.66</v>
      </c>
      <c r="M100" s="3">
        <f t="shared" si="8"/>
        <v>10.6</v>
      </c>
      <c r="N100" s="9">
        <v>1800</v>
      </c>
      <c r="O100" s="9">
        <v>1373</v>
      </c>
      <c r="P100" s="9">
        <v>76.27</v>
      </c>
      <c r="Q100" s="3">
        <f t="shared" si="9"/>
        <v>19.069444444444443</v>
      </c>
      <c r="R100" s="9" t="s">
        <v>375</v>
      </c>
      <c r="S100" s="9">
        <v>1800</v>
      </c>
      <c r="T100" s="9">
        <v>1247</v>
      </c>
      <c r="U100" s="9">
        <v>69.27</v>
      </c>
      <c r="V100" s="3">
        <f t="shared" si="6"/>
        <v>20.783333333333335</v>
      </c>
      <c r="W100" s="9" t="s">
        <v>376</v>
      </c>
      <c r="X100" s="9">
        <v>1</v>
      </c>
      <c r="Y100" s="9">
        <v>1</v>
      </c>
      <c r="Z100" s="5">
        <f t="shared" si="10"/>
        <v>10</v>
      </c>
      <c r="AA100" s="9"/>
      <c r="AB100" s="9"/>
      <c r="AC100" s="6">
        <f t="shared" si="11"/>
        <v>67.902777777777771</v>
      </c>
      <c r="AD100" s="6" t="s">
        <v>491</v>
      </c>
      <c r="AE100" s="10"/>
    </row>
    <row r="101" spans="1:31" ht="44.25" customHeight="1">
      <c r="A101" s="11">
        <v>98</v>
      </c>
      <c r="B101" s="5" t="s">
        <v>377</v>
      </c>
      <c r="C101" s="12" t="s">
        <v>378</v>
      </c>
      <c r="D101" s="12" t="s">
        <v>379</v>
      </c>
      <c r="E101" s="10">
        <v>28</v>
      </c>
      <c r="F101" s="9">
        <v>600</v>
      </c>
      <c r="G101" s="9">
        <v>302</v>
      </c>
      <c r="H101" s="9">
        <v>50.33</v>
      </c>
      <c r="I101" s="3">
        <f t="shared" si="7"/>
        <v>5.0333333333333332</v>
      </c>
      <c r="J101" s="9">
        <v>600</v>
      </c>
      <c r="K101" s="9">
        <v>235</v>
      </c>
      <c r="L101" s="9">
        <v>39.159999999999997</v>
      </c>
      <c r="M101" s="3">
        <f t="shared" si="8"/>
        <v>5.875</v>
      </c>
      <c r="N101" s="9">
        <v>1800</v>
      </c>
      <c r="O101" s="9">
        <v>898</v>
      </c>
      <c r="P101" s="9">
        <v>49.88</v>
      </c>
      <c r="Q101" s="3">
        <f t="shared" si="9"/>
        <v>12.472222222222221</v>
      </c>
      <c r="R101" s="9" t="s">
        <v>36</v>
      </c>
      <c r="S101" s="9">
        <v>2000</v>
      </c>
      <c r="T101" s="9">
        <v>1167</v>
      </c>
      <c r="U101" s="9">
        <v>58.35</v>
      </c>
      <c r="V101" s="3">
        <f t="shared" si="6"/>
        <v>17.504999999999999</v>
      </c>
      <c r="W101" s="9"/>
      <c r="X101" s="9">
        <v>1</v>
      </c>
      <c r="Y101" s="9"/>
      <c r="Z101" s="5">
        <f t="shared" si="10"/>
        <v>0</v>
      </c>
      <c r="AA101" s="9"/>
      <c r="AB101" s="9"/>
      <c r="AC101" s="6">
        <f t="shared" si="11"/>
        <v>40.885555555555555</v>
      </c>
      <c r="AD101" s="6" t="s">
        <v>23</v>
      </c>
      <c r="AE101" s="9"/>
    </row>
    <row r="102" spans="1:31" ht="45.75" customHeight="1">
      <c r="A102" s="11">
        <v>99</v>
      </c>
      <c r="B102" s="5" t="s">
        <v>380</v>
      </c>
      <c r="C102" s="12" t="s">
        <v>381</v>
      </c>
      <c r="D102" s="12" t="s">
        <v>382</v>
      </c>
      <c r="E102" s="10">
        <v>33</v>
      </c>
      <c r="F102" s="9">
        <v>750</v>
      </c>
      <c r="G102" s="9">
        <v>293</v>
      </c>
      <c r="H102" s="9">
        <v>39.06</v>
      </c>
      <c r="I102" s="3">
        <f t="shared" si="7"/>
        <v>3.9066666666666667</v>
      </c>
      <c r="J102" s="9">
        <v>1000</v>
      </c>
      <c r="K102" s="9">
        <v>667</v>
      </c>
      <c r="L102" s="9">
        <v>66.7</v>
      </c>
      <c r="M102" s="3">
        <f t="shared" si="8"/>
        <v>10.005000000000001</v>
      </c>
      <c r="N102" s="9">
        <v>1800</v>
      </c>
      <c r="O102" s="9">
        <v>942</v>
      </c>
      <c r="P102" s="9">
        <v>52.33</v>
      </c>
      <c r="Q102" s="3">
        <f t="shared" si="9"/>
        <v>13.083333333333334</v>
      </c>
      <c r="R102" s="9" t="s">
        <v>125</v>
      </c>
      <c r="S102" s="9">
        <v>1000</v>
      </c>
      <c r="T102" s="9">
        <v>515</v>
      </c>
      <c r="U102" s="9">
        <v>51.5</v>
      </c>
      <c r="V102" s="3">
        <f t="shared" si="6"/>
        <v>15.45</v>
      </c>
      <c r="W102" s="9"/>
      <c r="X102" s="9">
        <v>1</v>
      </c>
      <c r="Y102" s="9"/>
      <c r="Z102" s="5">
        <f t="shared" si="10"/>
        <v>0</v>
      </c>
      <c r="AA102" s="9"/>
      <c r="AB102" s="9"/>
      <c r="AC102" s="6">
        <f t="shared" si="11"/>
        <v>42.445</v>
      </c>
      <c r="AD102" s="6" t="s">
        <v>23</v>
      </c>
      <c r="AE102" s="9"/>
    </row>
    <row r="103" spans="1:31" ht="45.75">
      <c r="A103" s="11">
        <v>100</v>
      </c>
      <c r="B103" s="5" t="s">
        <v>383</v>
      </c>
      <c r="C103" s="12" t="s">
        <v>384</v>
      </c>
      <c r="D103" s="12" t="s">
        <v>385</v>
      </c>
      <c r="E103" s="10">
        <v>25</v>
      </c>
      <c r="F103" s="9">
        <v>600</v>
      </c>
      <c r="G103" s="9">
        <v>473</v>
      </c>
      <c r="H103" s="9">
        <v>78.83</v>
      </c>
      <c r="I103" s="3">
        <f t="shared" si="7"/>
        <v>7.8833333333333337</v>
      </c>
      <c r="J103" s="9">
        <v>600</v>
      </c>
      <c r="K103" s="9">
        <v>336</v>
      </c>
      <c r="L103" s="9">
        <v>56</v>
      </c>
      <c r="M103" s="3">
        <f t="shared" si="8"/>
        <v>8.4</v>
      </c>
      <c r="N103" s="9">
        <v>2400</v>
      </c>
      <c r="O103" s="9">
        <v>1799</v>
      </c>
      <c r="P103" s="9">
        <v>74.95</v>
      </c>
      <c r="Q103" s="3">
        <f t="shared" si="9"/>
        <v>18.739583333333332</v>
      </c>
      <c r="R103" s="9" t="s">
        <v>386</v>
      </c>
      <c r="S103" s="9">
        <v>100</v>
      </c>
      <c r="T103" s="9">
        <v>65</v>
      </c>
      <c r="U103" s="9">
        <v>65</v>
      </c>
      <c r="V103" s="3">
        <f t="shared" si="6"/>
        <v>19.5</v>
      </c>
      <c r="W103" s="9"/>
      <c r="X103" s="9">
        <v>1</v>
      </c>
      <c r="Y103" s="9"/>
      <c r="Z103" s="5">
        <f t="shared" si="10"/>
        <v>0</v>
      </c>
      <c r="AA103" s="9"/>
      <c r="AB103" s="9"/>
      <c r="AC103" s="6">
        <f t="shared" si="11"/>
        <v>54.522916666666667</v>
      </c>
      <c r="AD103" s="6" t="s">
        <v>23</v>
      </c>
      <c r="AE103" s="9"/>
    </row>
    <row r="104" spans="1:31" ht="60.75">
      <c r="A104" s="11">
        <v>101</v>
      </c>
      <c r="B104" s="5" t="s">
        <v>387</v>
      </c>
      <c r="C104" s="12" t="s">
        <v>388</v>
      </c>
      <c r="D104" s="12" t="s">
        <v>389</v>
      </c>
      <c r="E104" s="10">
        <v>34</v>
      </c>
      <c r="F104" s="9">
        <v>750</v>
      </c>
      <c r="G104" s="9">
        <v>572</v>
      </c>
      <c r="H104" s="9">
        <v>76.260000000000005</v>
      </c>
      <c r="I104" s="3">
        <f t="shared" si="7"/>
        <v>7.6266666666666669</v>
      </c>
      <c r="J104" s="9">
        <v>900</v>
      </c>
      <c r="K104" s="9">
        <v>422</v>
      </c>
      <c r="L104" s="9">
        <v>46.88</v>
      </c>
      <c r="M104" s="3">
        <f t="shared" si="8"/>
        <v>7.0333333333333332</v>
      </c>
      <c r="N104" s="9">
        <v>2650</v>
      </c>
      <c r="O104" s="9">
        <v>1755</v>
      </c>
      <c r="P104" s="9">
        <v>66.22</v>
      </c>
      <c r="Q104" s="3">
        <f t="shared" si="9"/>
        <v>16.556603773584907</v>
      </c>
      <c r="R104" s="9" t="s">
        <v>266</v>
      </c>
      <c r="S104" s="9">
        <v>1900</v>
      </c>
      <c r="T104" s="9">
        <v>1385</v>
      </c>
      <c r="U104" s="9">
        <v>72.89</v>
      </c>
      <c r="V104" s="3">
        <f t="shared" si="6"/>
        <v>21.868421052631579</v>
      </c>
      <c r="W104" s="9"/>
      <c r="X104" s="9">
        <v>1</v>
      </c>
      <c r="Y104" s="9"/>
      <c r="Z104" s="5">
        <f t="shared" si="10"/>
        <v>0</v>
      </c>
      <c r="AA104" s="9" t="s">
        <v>390</v>
      </c>
      <c r="AB104" s="9">
        <v>2.59</v>
      </c>
      <c r="AC104" s="6">
        <f t="shared" si="11"/>
        <v>55.675024826216486</v>
      </c>
      <c r="AD104" s="6" t="s">
        <v>23</v>
      </c>
      <c r="AE104" s="9"/>
    </row>
    <row r="105" spans="1:31" ht="48" customHeight="1">
      <c r="A105" s="11">
        <v>102</v>
      </c>
      <c r="B105" s="5" t="s">
        <v>391</v>
      </c>
      <c r="C105" s="12" t="s">
        <v>392</v>
      </c>
      <c r="D105" s="12" t="s">
        <v>393</v>
      </c>
      <c r="E105" s="10">
        <v>24</v>
      </c>
      <c r="F105" s="9">
        <v>600</v>
      </c>
      <c r="G105" s="9">
        <v>337</v>
      </c>
      <c r="H105" s="9">
        <v>56.16</v>
      </c>
      <c r="I105" s="3">
        <f t="shared" si="7"/>
        <v>5.6166666666666663</v>
      </c>
      <c r="J105" s="9">
        <v>600</v>
      </c>
      <c r="K105" s="9">
        <v>335</v>
      </c>
      <c r="L105" s="9">
        <v>55.83</v>
      </c>
      <c r="M105" s="3">
        <f t="shared" si="8"/>
        <v>8.375</v>
      </c>
      <c r="N105" s="9">
        <v>2600</v>
      </c>
      <c r="O105" s="9">
        <v>1975</v>
      </c>
      <c r="P105" s="9">
        <v>75.959999999999994</v>
      </c>
      <c r="Q105" s="3">
        <f t="shared" si="9"/>
        <v>18.990384615384617</v>
      </c>
      <c r="R105" s="9"/>
      <c r="S105" s="9">
        <v>1</v>
      </c>
      <c r="T105" s="9"/>
      <c r="U105" s="9"/>
      <c r="V105" s="3">
        <f t="shared" si="6"/>
        <v>0</v>
      </c>
      <c r="W105" s="9"/>
      <c r="X105" s="9">
        <v>1</v>
      </c>
      <c r="Y105" s="9"/>
      <c r="Z105" s="5">
        <f t="shared" si="10"/>
        <v>0</v>
      </c>
      <c r="AA105" s="9" t="s">
        <v>394</v>
      </c>
      <c r="AB105" s="9">
        <v>3</v>
      </c>
      <c r="AC105" s="6">
        <f t="shared" si="11"/>
        <v>35.982051282051287</v>
      </c>
      <c r="AD105" s="6" t="s">
        <v>23</v>
      </c>
      <c r="AE105" s="9"/>
    </row>
    <row r="106" spans="1:31" ht="45.75">
      <c r="A106" s="11">
        <v>103</v>
      </c>
      <c r="B106" s="5" t="s">
        <v>395</v>
      </c>
      <c r="C106" s="12" t="s">
        <v>396</v>
      </c>
      <c r="D106" s="12" t="s">
        <v>397</v>
      </c>
      <c r="E106" s="10">
        <v>29</v>
      </c>
      <c r="F106" s="9">
        <v>600</v>
      </c>
      <c r="G106" s="9">
        <v>315</v>
      </c>
      <c r="H106" s="9">
        <v>52.5</v>
      </c>
      <c r="I106" s="3">
        <f t="shared" si="7"/>
        <v>5.25</v>
      </c>
      <c r="J106" s="9">
        <v>3750</v>
      </c>
      <c r="K106" s="9">
        <v>3136</v>
      </c>
      <c r="L106" s="9">
        <v>83.62</v>
      </c>
      <c r="M106" s="3">
        <f t="shared" si="8"/>
        <v>12.544</v>
      </c>
      <c r="N106" s="9">
        <v>100</v>
      </c>
      <c r="O106" s="9">
        <v>64.7</v>
      </c>
      <c r="P106" s="9">
        <v>64.7</v>
      </c>
      <c r="Q106" s="3">
        <f t="shared" si="9"/>
        <v>16.175000000000001</v>
      </c>
      <c r="R106" s="9"/>
      <c r="S106" s="9">
        <v>1</v>
      </c>
      <c r="T106" s="9"/>
      <c r="U106" s="9"/>
      <c r="V106" s="3">
        <f t="shared" si="6"/>
        <v>0</v>
      </c>
      <c r="W106" s="9"/>
      <c r="X106" s="9">
        <v>1</v>
      </c>
      <c r="Y106" s="9"/>
      <c r="Z106" s="5">
        <f t="shared" si="10"/>
        <v>0</v>
      </c>
      <c r="AA106" s="9"/>
      <c r="AB106" s="9"/>
      <c r="AC106" s="6">
        <f t="shared" si="11"/>
        <v>33.969000000000001</v>
      </c>
      <c r="AD106" s="6" t="s">
        <v>491</v>
      </c>
      <c r="AE106" s="9"/>
    </row>
    <row r="107" spans="1:31" ht="43.5" customHeight="1">
      <c r="A107" s="11">
        <v>104</v>
      </c>
      <c r="B107" s="5" t="s">
        <v>398</v>
      </c>
      <c r="C107" s="12" t="s">
        <v>399</v>
      </c>
      <c r="D107" s="12" t="s">
        <v>400</v>
      </c>
      <c r="E107" s="10">
        <v>28</v>
      </c>
      <c r="F107" s="9">
        <v>600</v>
      </c>
      <c r="G107" s="9">
        <v>340</v>
      </c>
      <c r="H107" s="9">
        <v>56.66</v>
      </c>
      <c r="I107" s="3">
        <f t="shared" si="7"/>
        <v>5.666666666666667</v>
      </c>
      <c r="J107" s="9">
        <v>700</v>
      </c>
      <c r="K107" s="9">
        <v>321</v>
      </c>
      <c r="L107" s="9">
        <v>45.85</v>
      </c>
      <c r="M107" s="3">
        <f t="shared" si="8"/>
        <v>6.878571428571429</v>
      </c>
      <c r="N107" s="9">
        <v>1800</v>
      </c>
      <c r="O107" s="9">
        <v>945</v>
      </c>
      <c r="P107" s="9">
        <v>52.5</v>
      </c>
      <c r="Q107" s="3">
        <f t="shared" si="9"/>
        <v>13.125</v>
      </c>
      <c r="R107" s="9" t="s">
        <v>36</v>
      </c>
      <c r="S107" s="9">
        <v>2000</v>
      </c>
      <c r="T107" s="9">
        <v>1448</v>
      </c>
      <c r="U107" s="9">
        <v>72.400000000000006</v>
      </c>
      <c r="V107" s="3">
        <f t="shared" si="6"/>
        <v>21.72</v>
      </c>
      <c r="W107" s="9"/>
      <c r="X107" s="9">
        <v>1</v>
      </c>
      <c r="Y107" s="9"/>
      <c r="Z107" s="5">
        <f t="shared" si="10"/>
        <v>0</v>
      </c>
      <c r="AA107" s="9" t="s">
        <v>401</v>
      </c>
      <c r="AB107" s="9">
        <v>1.27</v>
      </c>
      <c r="AC107" s="6">
        <f t="shared" si="11"/>
        <v>48.6602380952381</v>
      </c>
      <c r="AD107" s="6" t="s">
        <v>23</v>
      </c>
      <c r="AE107" s="9"/>
    </row>
    <row r="108" spans="1:31" ht="45.75">
      <c r="A108" s="11">
        <v>105</v>
      </c>
      <c r="B108" s="5" t="s">
        <v>402</v>
      </c>
      <c r="C108" s="12" t="s">
        <v>403</v>
      </c>
      <c r="D108" s="12" t="s">
        <v>404</v>
      </c>
      <c r="E108" s="10">
        <v>29</v>
      </c>
      <c r="F108" s="9">
        <v>600</v>
      </c>
      <c r="G108" s="9">
        <v>372</v>
      </c>
      <c r="H108" s="9">
        <v>62</v>
      </c>
      <c r="I108" s="3">
        <f t="shared" si="7"/>
        <v>6.2</v>
      </c>
      <c r="J108" s="9">
        <v>600</v>
      </c>
      <c r="K108" s="9">
        <v>372</v>
      </c>
      <c r="L108" s="9">
        <v>62</v>
      </c>
      <c r="M108" s="3">
        <f t="shared" si="8"/>
        <v>9.3000000000000007</v>
      </c>
      <c r="N108" s="9">
        <v>1800</v>
      </c>
      <c r="O108" s="9">
        <v>1070</v>
      </c>
      <c r="P108" s="9">
        <v>59.44</v>
      </c>
      <c r="Q108" s="3">
        <f t="shared" si="9"/>
        <v>14.861111111111111</v>
      </c>
      <c r="R108" s="9" t="s">
        <v>405</v>
      </c>
      <c r="S108" s="9">
        <v>1800</v>
      </c>
      <c r="T108" s="9">
        <v>1179</v>
      </c>
      <c r="U108" s="9">
        <v>65.5</v>
      </c>
      <c r="V108" s="3">
        <f t="shared" si="6"/>
        <v>19.649999999999999</v>
      </c>
      <c r="W108" s="9"/>
      <c r="X108" s="9">
        <v>1</v>
      </c>
      <c r="Y108" s="9"/>
      <c r="Z108" s="5">
        <f t="shared" si="10"/>
        <v>0</v>
      </c>
      <c r="AA108" s="9" t="s">
        <v>406</v>
      </c>
      <c r="AB108" s="9">
        <v>3.28</v>
      </c>
      <c r="AC108" s="6">
        <f t="shared" si="11"/>
        <v>53.291111111111107</v>
      </c>
      <c r="AD108" s="6" t="s">
        <v>23</v>
      </c>
      <c r="AE108" s="9"/>
    </row>
    <row r="109" spans="1:31" ht="33.75" customHeight="1">
      <c r="A109" s="11">
        <v>106</v>
      </c>
      <c r="B109" s="5" t="s">
        <v>407</v>
      </c>
      <c r="C109" s="12" t="s">
        <v>408</v>
      </c>
      <c r="D109" s="12" t="s">
        <v>409</v>
      </c>
      <c r="E109" s="10">
        <v>26</v>
      </c>
      <c r="F109" s="9">
        <v>600</v>
      </c>
      <c r="G109" s="9">
        <v>440</v>
      </c>
      <c r="H109" s="9">
        <v>73.33</v>
      </c>
      <c r="I109" s="3">
        <f t="shared" si="7"/>
        <v>7.333333333333333</v>
      </c>
      <c r="J109" s="9">
        <v>600</v>
      </c>
      <c r="K109" s="9">
        <v>445</v>
      </c>
      <c r="L109" s="9">
        <v>74.16</v>
      </c>
      <c r="M109" s="3">
        <f t="shared" si="8"/>
        <v>11.125</v>
      </c>
      <c r="N109" s="9">
        <v>2400</v>
      </c>
      <c r="O109" s="9">
        <v>1480</v>
      </c>
      <c r="P109" s="9">
        <v>61.66</v>
      </c>
      <c r="Q109" s="3">
        <f t="shared" si="9"/>
        <v>15.416666666666666</v>
      </c>
      <c r="R109" s="9"/>
      <c r="S109" s="9">
        <v>1</v>
      </c>
      <c r="T109" s="9"/>
      <c r="U109" s="9"/>
      <c r="V109" s="3">
        <f t="shared" si="6"/>
        <v>0</v>
      </c>
      <c r="X109" s="9">
        <v>1</v>
      </c>
      <c r="Y109" s="9"/>
      <c r="Z109" s="5">
        <f t="shared" si="10"/>
        <v>0</v>
      </c>
      <c r="AA109" s="9"/>
      <c r="AB109" s="9"/>
      <c r="AC109" s="6">
        <f t="shared" si="11"/>
        <v>33.875</v>
      </c>
      <c r="AD109" s="6" t="s">
        <v>23</v>
      </c>
      <c r="AE109" s="9" t="s">
        <v>162</v>
      </c>
    </row>
    <row r="110" spans="1:31" ht="42" customHeight="1">
      <c r="A110" s="11">
        <v>107</v>
      </c>
      <c r="B110" s="5" t="s">
        <v>410</v>
      </c>
      <c r="C110" s="12" t="s">
        <v>411</v>
      </c>
      <c r="D110" s="12" t="s">
        <v>412</v>
      </c>
      <c r="E110" s="10">
        <v>26</v>
      </c>
      <c r="F110" s="9">
        <v>600</v>
      </c>
      <c r="G110" s="9">
        <v>400</v>
      </c>
      <c r="H110" s="9">
        <v>66.66</v>
      </c>
      <c r="I110" s="3">
        <f t="shared" si="7"/>
        <v>6.666666666666667</v>
      </c>
      <c r="J110" s="9">
        <v>600</v>
      </c>
      <c r="K110" s="9">
        <v>345</v>
      </c>
      <c r="L110" s="9">
        <v>57.5</v>
      </c>
      <c r="M110" s="3">
        <f t="shared" si="8"/>
        <v>8.625</v>
      </c>
      <c r="N110" s="9">
        <v>2400</v>
      </c>
      <c r="O110" s="9">
        <v>1652</v>
      </c>
      <c r="P110" s="9">
        <v>68.83</v>
      </c>
      <c r="Q110" s="3">
        <f t="shared" si="9"/>
        <v>17.208333333333332</v>
      </c>
      <c r="R110" s="9" t="s">
        <v>266</v>
      </c>
      <c r="S110" s="9">
        <v>100</v>
      </c>
      <c r="T110" s="9">
        <v>81.599999999999994</v>
      </c>
      <c r="U110" s="9">
        <v>81.599999999999994</v>
      </c>
      <c r="V110" s="3">
        <f t="shared" si="6"/>
        <v>24.48</v>
      </c>
      <c r="W110" s="9"/>
      <c r="X110" s="9">
        <v>1</v>
      </c>
      <c r="Y110" s="9"/>
      <c r="Z110" s="5">
        <f t="shared" si="10"/>
        <v>0</v>
      </c>
      <c r="AA110" s="9"/>
      <c r="AB110" s="9"/>
      <c r="AC110" s="6">
        <f t="shared" si="11"/>
        <v>56.980000000000004</v>
      </c>
      <c r="AD110" s="6" t="s">
        <v>23</v>
      </c>
      <c r="AE110" s="9"/>
    </row>
    <row r="111" spans="1:31" ht="45.75">
      <c r="A111" s="11">
        <v>108</v>
      </c>
      <c r="B111" s="5" t="s">
        <v>413</v>
      </c>
      <c r="C111" s="12" t="s">
        <v>414</v>
      </c>
      <c r="D111" s="12" t="s">
        <v>415</v>
      </c>
      <c r="E111" s="10">
        <v>28</v>
      </c>
      <c r="F111" s="9">
        <v>600</v>
      </c>
      <c r="G111" s="9">
        <v>360</v>
      </c>
      <c r="H111" s="9">
        <v>60</v>
      </c>
      <c r="I111" s="3">
        <f t="shared" si="7"/>
        <v>6</v>
      </c>
      <c r="J111" s="9">
        <v>600</v>
      </c>
      <c r="K111" s="9">
        <v>363</v>
      </c>
      <c r="L111" s="9">
        <v>60.5</v>
      </c>
      <c r="M111" s="3">
        <f t="shared" si="8"/>
        <v>9.0749999999999993</v>
      </c>
      <c r="N111" s="9">
        <v>1800</v>
      </c>
      <c r="O111" s="9">
        <v>1218</v>
      </c>
      <c r="P111" s="9">
        <v>67.66</v>
      </c>
      <c r="Q111" s="3">
        <f t="shared" si="9"/>
        <v>16.916666666666668</v>
      </c>
      <c r="R111" s="9"/>
      <c r="S111" s="9">
        <v>1</v>
      </c>
      <c r="T111" s="9"/>
      <c r="U111" s="9"/>
      <c r="V111" s="3">
        <f t="shared" si="6"/>
        <v>0</v>
      </c>
      <c r="W111" s="9"/>
      <c r="X111" s="9">
        <v>1</v>
      </c>
      <c r="Y111" s="9"/>
      <c r="Z111" s="5">
        <f t="shared" si="10"/>
        <v>0</v>
      </c>
      <c r="AA111" s="9"/>
      <c r="AB111" s="9"/>
      <c r="AC111" s="6">
        <f t="shared" si="11"/>
        <v>31.991666666666667</v>
      </c>
      <c r="AD111" s="6" t="s">
        <v>23</v>
      </c>
      <c r="AE111" s="9"/>
    </row>
    <row r="112" spans="1:31" ht="39">
      <c r="A112" s="11">
        <v>109</v>
      </c>
      <c r="B112" s="5" t="s">
        <v>416</v>
      </c>
      <c r="C112" s="12" t="s">
        <v>417</v>
      </c>
      <c r="D112" s="12" t="s">
        <v>415</v>
      </c>
      <c r="E112" s="10">
        <v>28</v>
      </c>
      <c r="F112" s="9">
        <v>600</v>
      </c>
      <c r="G112" s="9">
        <v>360</v>
      </c>
      <c r="H112" s="9">
        <v>60</v>
      </c>
      <c r="I112" s="3">
        <f t="shared" si="7"/>
        <v>6</v>
      </c>
      <c r="J112" s="9">
        <v>600</v>
      </c>
      <c r="K112" s="9">
        <v>379</v>
      </c>
      <c r="L112" s="9">
        <v>63.16</v>
      </c>
      <c r="M112" s="3">
        <f t="shared" si="8"/>
        <v>9.4749999999999996</v>
      </c>
      <c r="N112" s="9">
        <v>1800</v>
      </c>
      <c r="O112" s="9">
        <v>1093</v>
      </c>
      <c r="P112" s="9">
        <v>60.72</v>
      </c>
      <c r="Q112" s="3">
        <f t="shared" si="9"/>
        <v>15.180555555555555</v>
      </c>
      <c r="R112" s="9"/>
      <c r="S112" s="9">
        <v>1</v>
      </c>
      <c r="T112" s="9"/>
      <c r="U112" s="9"/>
      <c r="V112" s="3">
        <f t="shared" si="6"/>
        <v>0</v>
      </c>
      <c r="X112" s="9">
        <v>1</v>
      </c>
      <c r="Y112" s="9"/>
      <c r="Z112" s="5">
        <f t="shared" si="10"/>
        <v>0</v>
      </c>
      <c r="AA112" s="9"/>
      <c r="AB112" s="9"/>
      <c r="AC112" s="6">
        <f t="shared" si="11"/>
        <v>30.655555555555555</v>
      </c>
      <c r="AD112" s="6" t="s">
        <v>23</v>
      </c>
      <c r="AE112" s="9" t="s">
        <v>63</v>
      </c>
    </row>
    <row r="113" spans="1:31" ht="45.75">
      <c r="A113" s="11">
        <v>110</v>
      </c>
      <c r="B113" s="5" t="s">
        <v>418</v>
      </c>
      <c r="C113" s="12" t="s">
        <v>419</v>
      </c>
      <c r="D113" s="12" t="s">
        <v>420</v>
      </c>
      <c r="E113" s="10">
        <v>21</v>
      </c>
      <c r="F113" s="9">
        <v>600</v>
      </c>
      <c r="G113" s="9">
        <v>307</v>
      </c>
      <c r="H113" s="9">
        <v>51.16</v>
      </c>
      <c r="I113" s="3">
        <f t="shared" si="7"/>
        <v>5.1166666666666663</v>
      </c>
      <c r="J113" s="9">
        <v>600</v>
      </c>
      <c r="K113" s="9">
        <v>346</v>
      </c>
      <c r="L113" s="9">
        <v>57.66</v>
      </c>
      <c r="M113" s="3">
        <f t="shared" si="8"/>
        <v>8.65</v>
      </c>
      <c r="N113" s="9">
        <v>2400</v>
      </c>
      <c r="O113" s="9">
        <v>1539</v>
      </c>
      <c r="P113" s="9">
        <v>64.12</v>
      </c>
      <c r="Q113" s="3">
        <f t="shared" si="9"/>
        <v>16.03125</v>
      </c>
      <c r="R113" s="9"/>
      <c r="S113" s="9">
        <v>1</v>
      </c>
      <c r="T113" s="9"/>
      <c r="U113" s="9"/>
      <c r="V113" s="3">
        <f t="shared" si="6"/>
        <v>0</v>
      </c>
      <c r="W113" s="9"/>
      <c r="X113" s="9">
        <v>1</v>
      </c>
      <c r="Y113" s="9"/>
      <c r="Z113" s="5">
        <f t="shared" si="10"/>
        <v>0</v>
      </c>
      <c r="AA113" s="9"/>
      <c r="AB113" s="9"/>
      <c r="AC113" s="6">
        <f t="shared" si="11"/>
        <v>29.797916666666666</v>
      </c>
      <c r="AD113" s="6" t="s">
        <v>23</v>
      </c>
      <c r="AE113" s="9"/>
    </row>
    <row r="114" spans="1:31" ht="30.75">
      <c r="A114" s="11">
        <v>111</v>
      </c>
      <c r="B114" s="5" t="s">
        <v>421</v>
      </c>
      <c r="C114" s="12" t="s">
        <v>422</v>
      </c>
      <c r="D114" s="12" t="s">
        <v>423</v>
      </c>
      <c r="E114" s="10">
        <v>22</v>
      </c>
      <c r="F114" s="9">
        <v>600</v>
      </c>
      <c r="G114" s="9">
        <v>375</v>
      </c>
      <c r="H114" s="9">
        <v>62.5</v>
      </c>
      <c r="I114" s="3">
        <f t="shared" si="7"/>
        <v>6.25</v>
      </c>
      <c r="J114" s="9">
        <v>600</v>
      </c>
      <c r="K114" s="9">
        <v>317</v>
      </c>
      <c r="L114" s="9">
        <v>52.83</v>
      </c>
      <c r="M114" s="3">
        <f t="shared" si="8"/>
        <v>7.9249999999999998</v>
      </c>
      <c r="N114" s="9">
        <v>100</v>
      </c>
      <c r="O114" s="9">
        <v>64.599999999999994</v>
      </c>
      <c r="P114" s="9">
        <v>64.599999999999994</v>
      </c>
      <c r="Q114" s="3">
        <f t="shared" si="9"/>
        <v>16.149999999999999</v>
      </c>
      <c r="R114" s="9"/>
      <c r="S114" s="9">
        <v>1</v>
      </c>
      <c r="T114" s="9"/>
      <c r="U114" s="9"/>
      <c r="V114" s="3">
        <f t="shared" si="6"/>
        <v>0</v>
      </c>
      <c r="W114" s="9"/>
      <c r="X114" s="9">
        <v>1</v>
      </c>
      <c r="Y114" s="9"/>
      <c r="Z114" s="5">
        <f t="shared" si="10"/>
        <v>0</v>
      </c>
      <c r="AA114" s="9"/>
      <c r="AB114" s="9"/>
      <c r="AC114" s="6">
        <f t="shared" si="11"/>
        <v>30.324999999999999</v>
      </c>
      <c r="AD114" s="6" t="s">
        <v>23</v>
      </c>
      <c r="AE114" s="9"/>
    </row>
    <row r="115" spans="1:31" ht="44.25" customHeight="1">
      <c r="A115" s="11">
        <v>112</v>
      </c>
      <c r="B115" s="5" t="s">
        <v>424</v>
      </c>
      <c r="C115" s="12" t="s">
        <v>425</v>
      </c>
      <c r="D115" s="12" t="s">
        <v>426</v>
      </c>
      <c r="E115" s="10">
        <v>25</v>
      </c>
      <c r="F115" s="9">
        <v>600</v>
      </c>
      <c r="G115" s="9">
        <v>397</v>
      </c>
      <c r="H115" s="9">
        <v>66.16</v>
      </c>
      <c r="I115" s="3">
        <f t="shared" si="7"/>
        <v>6.6166666666666663</v>
      </c>
      <c r="J115" s="9">
        <v>600</v>
      </c>
      <c r="K115" s="9">
        <v>450</v>
      </c>
      <c r="L115" s="9">
        <v>75</v>
      </c>
      <c r="M115" s="3">
        <f t="shared" si="8"/>
        <v>11.25</v>
      </c>
      <c r="N115" s="9">
        <v>2600</v>
      </c>
      <c r="O115" s="9">
        <v>1636</v>
      </c>
      <c r="P115" s="9">
        <v>62.92</v>
      </c>
      <c r="Q115" s="3">
        <f t="shared" si="9"/>
        <v>15.73076923076923</v>
      </c>
      <c r="R115" s="9" t="s">
        <v>62</v>
      </c>
      <c r="S115" s="9">
        <v>100</v>
      </c>
      <c r="T115" s="9">
        <v>66</v>
      </c>
      <c r="U115" s="9">
        <v>66</v>
      </c>
      <c r="V115" s="3">
        <f t="shared" si="6"/>
        <v>19.8</v>
      </c>
      <c r="X115" s="9">
        <v>1</v>
      </c>
      <c r="Y115" s="9"/>
      <c r="Z115" s="5">
        <f t="shared" si="10"/>
        <v>0</v>
      </c>
      <c r="AA115" s="9"/>
      <c r="AB115" s="9"/>
      <c r="AC115" s="6">
        <f t="shared" si="11"/>
        <v>53.397435897435898</v>
      </c>
      <c r="AD115" s="6" t="s">
        <v>23</v>
      </c>
      <c r="AE115" s="9" t="s">
        <v>63</v>
      </c>
    </row>
    <row r="116" spans="1:31" ht="45.75">
      <c r="A116" s="11">
        <v>113</v>
      </c>
      <c r="B116" s="5" t="s">
        <v>427</v>
      </c>
      <c r="C116" s="12" t="s">
        <v>428</v>
      </c>
      <c r="D116" s="12" t="s">
        <v>429</v>
      </c>
      <c r="E116" s="10">
        <v>31</v>
      </c>
      <c r="F116" s="9">
        <v>750</v>
      </c>
      <c r="G116" s="9">
        <v>487</v>
      </c>
      <c r="H116" s="9">
        <v>64.930000000000007</v>
      </c>
      <c r="I116" s="3">
        <f t="shared" si="7"/>
        <v>6.4933333333333332</v>
      </c>
      <c r="J116" s="9">
        <v>600</v>
      </c>
      <c r="K116" s="9">
        <v>353</v>
      </c>
      <c r="L116" s="9">
        <v>58.83</v>
      </c>
      <c r="M116" s="3">
        <f t="shared" si="8"/>
        <v>8.8249999999999993</v>
      </c>
      <c r="N116" s="9">
        <v>1800</v>
      </c>
      <c r="O116" s="9">
        <v>1096</v>
      </c>
      <c r="P116" s="9">
        <v>60.08</v>
      </c>
      <c r="Q116" s="3">
        <f t="shared" si="9"/>
        <v>15.222222222222221</v>
      </c>
      <c r="R116" s="9"/>
      <c r="S116" s="9">
        <v>1</v>
      </c>
      <c r="T116" s="9"/>
      <c r="U116" s="9"/>
      <c r="V116" s="3">
        <f t="shared" si="6"/>
        <v>0</v>
      </c>
      <c r="W116" s="9"/>
      <c r="X116" s="9">
        <v>1</v>
      </c>
      <c r="Y116" s="9"/>
      <c r="Z116" s="5">
        <f t="shared" si="10"/>
        <v>0</v>
      </c>
      <c r="AA116" s="9"/>
      <c r="AB116" s="9"/>
      <c r="AC116" s="6">
        <f t="shared" si="11"/>
        <v>30.540555555555553</v>
      </c>
      <c r="AD116" s="6" t="s">
        <v>491</v>
      </c>
      <c r="AE116" s="10" t="s">
        <v>430</v>
      </c>
    </row>
    <row r="117" spans="1:31" s="22" customFormat="1" ht="45.75">
      <c r="A117" s="15">
        <v>114</v>
      </c>
      <c r="B117" s="20" t="s">
        <v>431</v>
      </c>
      <c r="C117" s="16" t="s">
        <v>432</v>
      </c>
      <c r="D117" s="16" t="s">
        <v>433</v>
      </c>
      <c r="E117" s="17">
        <v>21</v>
      </c>
      <c r="F117" s="18">
        <v>600</v>
      </c>
      <c r="G117" s="18">
        <v>426</v>
      </c>
      <c r="H117" s="18">
        <v>71</v>
      </c>
      <c r="I117" s="19">
        <f t="shared" si="7"/>
        <v>7.1</v>
      </c>
      <c r="J117" s="18">
        <v>600</v>
      </c>
      <c r="K117" s="18">
        <v>448</v>
      </c>
      <c r="L117" s="18">
        <v>74.66</v>
      </c>
      <c r="M117" s="19">
        <f t="shared" si="8"/>
        <v>11.2</v>
      </c>
      <c r="N117" s="18">
        <v>100</v>
      </c>
      <c r="O117" s="18">
        <v>81.2</v>
      </c>
      <c r="P117" s="18">
        <v>81.2</v>
      </c>
      <c r="Q117" s="19">
        <f t="shared" si="9"/>
        <v>20.3</v>
      </c>
      <c r="R117" s="18" t="s">
        <v>50</v>
      </c>
      <c r="S117" s="18">
        <v>1</v>
      </c>
      <c r="T117" s="18">
        <v>0</v>
      </c>
      <c r="U117" s="18">
        <v>0</v>
      </c>
      <c r="V117" s="19">
        <f t="shared" si="6"/>
        <v>0</v>
      </c>
      <c r="W117" s="18">
        <v>0</v>
      </c>
      <c r="X117" s="18">
        <v>1</v>
      </c>
      <c r="Y117" s="18">
        <v>0</v>
      </c>
      <c r="Z117" s="20">
        <f t="shared" si="10"/>
        <v>0</v>
      </c>
      <c r="AA117" s="17" t="s">
        <v>496</v>
      </c>
      <c r="AB117" s="18">
        <v>0.1</v>
      </c>
      <c r="AC117" s="21">
        <f t="shared" si="11"/>
        <v>38.699999999999996</v>
      </c>
      <c r="AD117" s="21" t="s">
        <v>491</v>
      </c>
      <c r="AE117" s="17" t="s">
        <v>495</v>
      </c>
    </row>
    <row r="118" spans="1:31" ht="45" customHeight="1">
      <c r="A118" s="11">
        <v>115</v>
      </c>
      <c r="B118" s="5" t="s">
        <v>434</v>
      </c>
      <c r="C118" s="12" t="s">
        <v>435</v>
      </c>
      <c r="D118" s="12" t="s">
        <v>436</v>
      </c>
      <c r="E118" s="10">
        <v>22</v>
      </c>
      <c r="F118" s="9">
        <v>600</v>
      </c>
      <c r="G118" s="9">
        <v>412</v>
      </c>
      <c r="H118" s="9">
        <v>68.66</v>
      </c>
      <c r="I118" s="3">
        <f t="shared" si="7"/>
        <v>6.8666666666666663</v>
      </c>
      <c r="J118" s="9">
        <v>600</v>
      </c>
      <c r="K118" s="9">
        <v>473</v>
      </c>
      <c r="L118" s="9">
        <v>78.83</v>
      </c>
      <c r="M118" s="3">
        <f t="shared" si="8"/>
        <v>11.824999999999999</v>
      </c>
      <c r="N118" s="9">
        <v>100</v>
      </c>
      <c r="O118" s="9">
        <v>76.64</v>
      </c>
      <c r="P118" s="9">
        <v>76.64</v>
      </c>
      <c r="Q118" s="3">
        <f t="shared" si="9"/>
        <v>19.16</v>
      </c>
      <c r="R118" s="9" t="s">
        <v>146</v>
      </c>
      <c r="S118" s="9">
        <v>2000</v>
      </c>
      <c r="T118" s="9">
        <v>1620</v>
      </c>
      <c r="U118" s="9">
        <v>81</v>
      </c>
      <c r="V118" s="3">
        <f t="shared" si="6"/>
        <v>24.3</v>
      </c>
      <c r="W118" s="9"/>
      <c r="X118" s="9">
        <v>1</v>
      </c>
      <c r="Y118" s="9"/>
      <c r="Z118" s="5">
        <f t="shared" si="10"/>
        <v>0</v>
      </c>
      <c r="AA118" s="9"/>
      <c r="AB118" s="9"/>
      <c r="AC118" s="6">
        <f t="shared" si="11"/>
        <v>62.151666666666671</v>
      </c>
      <c r="AD118" s="6" t="s">
        <v>23</v>
      </c>
      <c r="AE118" s="10"/>
    </row>
    <row r="119" spans="1:31" ht="45.75">
      <c r="A119" s="11">
        <v>116</v>
      </c>
      <c r="B119" s="5" t="s">
        <v>437</v>
      </c>
      <c r="C119" s="12" t="s">
        <v>438</v>
      </c>
      <c r="D119" s="12" t="s">
        <v>439</v>
      </c>
      <c r="E119" s="10">
        <v>27</v>
      </c>
      <c r="F119" s="9">
        <v>600</v>
      </c>
      <c r="G119" s="9">
        <v>480</v>
      </c>
      <c r="H119" s="9">
        <v>80</v>
      </c>
      <c r="I119" s="3">
        <f t="shared" si="7"/>
        <v>8</v>
      </c>
      <c r="J119" s="9">
        <v>600</v>
      </c>
      <c r="K119" s="9">
        <v>354</v>
      </c>
      <c r="L119" s="9">
        <v>59</v>
      </c>
      <c r="M119" s="3">
        <f t="shared" si="8"/>
        <v>8.85</v>
      </c>
      <c r="N119" s="9">
        <v>1800</v>
      </c>
      <c r="O119" s="9">
        <v>1199</v>
      </c>
      <c r="P119" s="9">
        <v>66.61</v>
      </c>
      <c r="Q119" s="3">
        <f t="shared" si="9"/>
        <v>16.652777777777779</v>
      </c>
      <c r="R119" s="9"/>
      <c r="S119" s="9">
        <v>1</v>
      </c>
      <c r="T119" s="9"/>
      <c r="U119" s="9"/>
      <c r="V119" s="3">
        <f t="shared" si="6"/>
        <v>0</v>
      </c>
      <c r="W119" s="9"/>
      <c r="X119" s="9">
        <v>1</v>
      </c>
      <c r="Y119" s="9"/>
      <c r="Z119" s="5">
        <f t="shared" si="10"/>
        <v>0</v>
      </c>
      <c r="AA119" s="9"/>
      <c r="AB119" s="9"/>
      <c r="AC119" s="6">
        <f t="shared" si="11"/>
        <v>33.50277777777778</v>
      </c>
      <c r="AD119" s="6" t="s">
        <v>23</v>
      </c>
      <c r="AE119" s="10" t="s">
        <v>440</v>
      </c>
    </row>
    <row r="120" spans="1:31" ht="30.75">
      <c r="A120" s="11">
        <v>117</v>
      </c>
      <c r="B120" s="5" t="s">
        <v>441</v>
      </c>
      <c r="C120" s="12" t="s">
        <v>442</v>
      </c>
      <c r="D120" s="12" t="s">
        <v>443</v>
      </c>
      <c r="E120" s="10">
        <v>25</v>
      </c>
      <c r="F120" s="9">
        <v>600</v>
      </c>
      <c r="G120" s="9">
        <v>361</v>
      </c>
      <c r="H120" s="9">
        <v>60.16</v>
      </c>
      <c r="I120" s="3">
        <f t="shared" si="7"/>
        <v>6.0166666666666666</v>
      </c>
      <c r="J120" s="9">
        <v>600</v>
      </c>
      <c r="K120" s="9">
        <v>367</v>
      </c>
      <c r="L120" s="9">
        <v>61.16</v>
      </c>
      <c r="M120" s="3">
        <f t="shared" si="8"/>
        <v>9.1750000000000007</v>
      </c>
      <c r="N120" s="9">
        <v>100</v>
      </c>
      <c r="O120" s="9">
        <v>50.29</v>
      </c>
      <c r="P120" s="9">
        <v>50.29</v>
      </c>
      <c r="Q120" s="3">
        <f t="shared" si="9"/>
        <v>12.5725</v>
      </c>
      <c r="R120" s="9" t="s">
        <v>62</v>
      </c>
      <c r="S120" s="9">
        <v>100</v>
      </c>
      <c r="T120" s="9">
        <v>68.3</v>
      </c>
      <c r="U120" s="9">
        <v>68.3</v>
      </c>
      <c r="V120" s="3">
        <f t="shared" si="6"/>
        <v>20.49</v>
      </c>
      <c r="W120" s="9"/>
      <c r="X120" s="9">
        <v>1</v>
      </c>
      <c r="Y120" s="9"/>
      <c r="Z120" s="5">
        <f t="shared" si="10"/>
        <v>0</v>
      </c>
      <c r="AA120" s="9"/>
      <c r="AB120" s="9"/>
      <c r="AC120" s="6">
        <f t="shared" si="11"/>
        <v>48.254166666666663</v>
      </c>
      <c r="AD120" s="6" t="s">
        <v>491</v>
      </c>
      <c r="AE120" s="9"/>
    </row>
    <row r="121" spans="1:31" ht="30.75">
      <c r="A121" s="11">
        <v>118</v>
      </c>
      <c r="B121" s="5" t="s">
        <v>444</v>
      </c>
      <c r="C121" s="12" t="s">
        <v>445</v>
      </c>
      <c r="D121" s="12" t="s">
        <v>446</v>
      </c>
      <c r="E121" s="10">
        <v>29</v>
      </c>
      <c r="F121" s="9">
        <v>600</v>
      </c>
      <c r="G121" s="9">
        <v>407</v>
      </c>
      <c r="H121" s="9">
        <v>67.83</v>
      </c>
      <c r="I121" s="3">
        <f t="shared" si="7"/>
        <v>6.7833333333333332</v>
      </c>
      <c r="J121" s="9">
        <v>600</v>
      </c>
      <c r="K121" s="9">
        <v>460</v>
      </c>
      <c r="L121" s="9">
        <v>76.66</v>
      </c>
      <c r="M121" s="3">
        <f t="shared" si="8"/>
        <v>11.5</v>
      </c>
      <c r="N121" s="9">
        <v>1800</v>
      </c>
      <c r="O121" s="9">
        <v>1083</v>
      </c>
      <c r="P121" s="9">
        <v>60.16</v>
      </c>
      <c r="Q121" s="3">
        <f t="shared" si="9"/>
        <v>15.041666666666666</v>
      </c>
      <c r="R121" s="9" t="s">
        <v>68</v>
      </c>
      <c r="S121" s="9">
        <v>100</v>
      </c>
      <c r="T121" s="9">
        <v>71.2</v>
      </c>
      <c r="U121" s="9">
        <v>71.2</v>
      </c>
      <c r="V121" s="3">
        <f t="shared" si="6"/>
        <v>21.36</v>
      </c>
      <c r="W121" s="9" t="s">
        <v>447</v>
      </c>
      <c r="X121" s="9">
        <v>100</v>
      </c>
      <c r="Y121" s="9">
        <v>70</v>
      </c>
      <c r="Z121" s="5">
        <f t="shared" si="10"/>
        <v>7</v>
      </c>
      <c r="AA121" s="9" t="s">
        <v>448</v>
      </c>
      <c r="AB121" s="9">
        <v>2.4500000000000002</v>
      </c>
      <c r="AC121" s="6">
        <f t="shared" si="11"/>
        <v>64.134999999999991</v>
      </c>
      <c r="AD121" s="6" t="s">
        <v>23</v>
      </c>
      <c r="AE121" s="9"/>
    </row>
    <row r="122" spans="1:31" ht="60.75">
      <c r="A122" s="11">
        <v>119</v>
      </c>
      <c r="B122" s="5" t="s">
        <v>449</v>
      </c>
      <c r="C122" s="12" t="s">
        <v>450</v>
      </c>
      <c r="D122" s="12" t="s">
        <v>451</v>
      </c>
      <c r="E122" s="10">
        <v>29</v>
      </c>
      <c r="F122" s="9">
        <v>600</v>
      </c>
      <c r="G122" s="9">
        <v>277</v>
      </c>
      <c r="H122" s="9">
        <v>46.16</v>
      </c>
      <c r="I122" s="3">
        <f t="shared" si="7"/>
        <v>4.6166666666666663</v>
      </c>
      <c r="J122" s="9">
        <v>600</v>
      </c>
      <c r="K122" s="9">
        <v>340</v>
      </c>
      <c r="L122" s="9">
        <v>56.66</v>
      </c>
      <c r="M122" s="3">
        <f t="shared" si="8"/>
        <v>8.5</v>
      </c>
      <c r="N122" s="9">
        <v>1800</v>
      </c>
      <c r="O122" s="9">
        <v>953</v>
      </c>
      <c r="P122" s="9">
        <v>52.94</v>
      </c>
      <c r="Q122" s="3">
        <f t="shared" si="9"/>
        <v>13.236111111111111</v>
      </c>
      <c r="R122" s="9" t="s">
        <v>36</v>
      </c>
      <c r="S122" s="9">
        <v>100</v>
      </c>
      <c r="T122" s="9">
        <v>65.75</v>
      </c>
      <c r="U122" s="9">
        <v>65.75</v>
      </c>
      <c r="V122" s="3">
        <f t="shared" si="6"/>
        <v>19.725000000000001</v>
      </c>
      <c r="W122" s="9"/>
      <c r="X122" s="9">
        <v>1</v>
      </c>
      <c r="Y122" s="9"/>
      <c r="Z122" s="5">
        <f t="shared" si="10"/>
        <v>0</v>
      </c>
      <c r="AA122" s="9" t="s">
        <v>452</v>
      </c>
      <c r="AB122" s="9">
        <v>4.32</v>
      </c>
      <c r="AC122" s="6">
        <f t="shared" si="11"/>
        <v>50.397777777777776</v>
      </c>
      <c r="AD122" s="6" t="s">
        <v>23</v>
      </c>
      <c r="AE122" s="9"/>
    </row>
    <row r="123" spans="1:31" ht="45.75">
      <c r="A123" s="11">
        <v>120</v>
      </c>
      <c r="B123" s="5" t="s">
        <v>453</v>
      </c>
      <c r="C123" s="12" t="s">
        <v>454</v>
      </c>
      <c r="D123" s="12" t="s">
        <v>455</v>
      </c>
      <c r="E123" s="10">
        <v>41</v>
      </c>
      <c r="F123" s="9">
        <v>750</v>
      </c>
      <c r="G123" s="9">
        <v>312</v>
      </c>
      <c r="H123" s="9">
        <v>41.6</v>
      </c>
      <c r="I123" s="3">
        <f t="shared" si="7"/>
        <v>4.16</v>
      </c>
      <c r="J123" s="9">
        <v>900</v>
      </c>
      <c r="K123" s="9">
        <v>325</v>
      </c>
      <c r="L123" s="9">
        <v>36.11</v>
      </c>
      <c r="M123" s="3">
        <f t="shared" si="8"/>
        <v>5.416666666666667</v>
      </c>
      <c r="N123" s="9">
        <v>1400</v>
      </c>
      <c r="O123" s="9">
        <v>645</v>
      </c>
      <c r="P123" s="9">
        <v>46.07</v>
      </c>
      <c r="Q123" s="3">
        <f t="shared" si="9"/>
        <v>11.517857142857142</v>
      </c>
      <c r="R123" s="9"/>
      <c r="S123" s="9">
        <v>1</v>
      </c>
      <c r="T123" s="9"/>
      <c r="U123" s="9"/>
      <c r="V123" s="3">
        <f t="shared" si="6"/>
        <v>0</v>
      </c>
      <c r="W123" s="9"/>
      <c r="X123" s="9">
        <v>1</v>
      </c>
      <c r="Y123" s="9"/>
      <c r="Z123" s="5">
        <f t="shared" si="10"/>
        <v>0</v>
      </c>
      <c r="AA123" s="9" t="s">
        <v>456</v>
      </c>
      <c r="AB123" s="9">
        <v>8.14</v>
      </c>
      <c r="AC123" s="6">
        <f t="shared" si="11"/>
        <v>29.234523809523811</v>
      </c>
      <c r="AD123" s="6" t="s">
        <v>491</v>
      </c>
      <c r="AE123" s="9"/>
    </row>
    <row r="124" spans="1:31" s="22" customFormat="1" ht="45.75">
      <c r="A124" s="15">
        <v>121</v>
      </c>
      <c r="B124" s="20" t="s">
        <v>457</v>
      </c>
      <c r="C124" s="16" t="s">
        <v>458</v>
      </c>
      <c r="D124" s="16" t="s">
        <v>459</v>
      </c>
      <c r="E124" s="17">
        <v>21</v>
      </c>
      <c r="F124" s="18">
        <v>600</v>
      </c>
      <c r="G124" s="18">
        <v>450</v>
      </c>
      <c r="H124" s="18">
        <v>75</v>
      </c>
      <c r="I124" s="19">
        <f t="shared" si="7"/>
        <v>7.5</v>
      </c>
      <c r="J124" s="18">
        <v>600</v>
      </c>
      <c r="K124" s="18">
        <v>402</v>
      </c>
      <c r="L124" s="18">
        <v>67</v>
      </c>
      <c r="M124" s="19">
        <f t="shared" si="8"/>
        <v>10.050000000000001</v>
      </c>
      <c r="N124" s="18">
        <v>100</v>
      </c>
      <c r="O124" s="18">
        <v>83.2</v>
      </c>
      <c r="P124" s="18">
        <v>83.2</v>
      </c>
      <c r="Q124" s="19">
        <f t="shared" si="9"/>
        <v>20.8</v>
      </c>
      <c r="R124" s="18" t="s">
        <v>50</v>
      </c>
      <c r="S124" s="18">
        <v>1</v>
      </c>
      <c r="T124" s="18">
        <v>0</v>
      </c>
      <c r="U124" s="18">
        <v>0</v>
      </c>
      <c r="V124" s="19">
        <f t="shared" si="6"/>
        <v>0</v>
      </c>
      <c r="W124" s="18">
        <v>0</v>
      </c>
      <c r="X124" s="18">
        <v>1</v>
      </c>
      <c r="Y124" s="18">
        <v>0</v>
      </c>
      <c r="Z124" s="20">
        <f t="shared" si="10"/>
        <v>0</v>
      </c>
      <c r="AA124" s="17" t="s">
        <v>496</v>
      </c>
      <c r="AB124" s="18">
        <v>0.1</v>
      </c>
      <c r="AC124" s="21">
        <f t="shared" si="11"/>
        <v>38.450000000000003</v>
      </c>
      <c r="AD124" s="21" t="s">
        <v>491</v>
      </c>
      <c r="AE124" s="17" t="s">
        <v>495</v>
      </c>
    </row>
    <row r="125" spans="1:31" ht="30.75">
      <c r="A125" s="11">
        <v>122</v>
      </c>
      <c r="B125" s="5" t="s">
        <v>460</v>
      </c>
      <c r="C125" s="12" t="s">
        <v>461</v>
      </c>
      <c r="D125" s="12" t="s">
        <v>462</v>
      </c>
      <c r="E125" s="10">
        <v>26</v>
      </c>
      <c r="F125" s="9">
        <v>600</v>
      </c>
      <c r="G125" s="9">
        <v>283</v>
      </c>
      <c r="H125" s="9">
        <v>47.16</v>
      </c>
      <c r="I125" s="3">
        <f t="shared" si="7"/>
        <v>4.7166666666666668</v>
      </c>
      <c r="J125" s="9">
        <v>600</v>
      </c>
      <c r="K125" s="9">
        <v>308</v>
      </c>
      <c r="L125" s="9">
        <v>51.33</v>
      </c>
      <c r="M125" s="3">
        <f t="shared" si="8"/>
        <v>7.7</v>
      </c>
      <c r="N125" s="9">
        <v>1800</v>
      </c>
      <c r="O125" s="9">
        <v>1007</v>
      </c>
      <c r="P125" s="9">
        <v>55.94</v>
      </c>
      <c r="Q125" s="3">
        <f t="shared" si="9"/>
        <v>13.986111111111111</v>
      </c>
      <c r="R125" s="9" t="s">
        <v>125</v>
      </c>
      <c r="S125" s="9">
        <v>2000</v>
      </c>
      <c r="T125" s="9">
        <v>1234</v>
      </c>
      <c r="U125" s="9">
        <v>61.7</v>
      </c>
      <c r="V125" s="3">
        <f t="shared" si="6"/>
        <v>18.510000000000002</v>
      </c>
      <c r="W125" s="9"/>
      <c r="X125" s="9">
        <v>1</v>
      </c>
      <c r="Y125" s="9"/>
      <c r="Z125" s="5">
        <f t="shared" si="10"/>
        <v>0</v>
      </c>
      <c r="AA125" s="9"/>
      <c r="AB125" s="9"/>
      <c r="AC125" s="6">
        <f t="shared" si="11"/>
        <v>44.912777777777777</v>
      </c>
      <c r="AD125" s="6" t="s">
        <v>491</v>
      </c>
      <c r="AE125" s="9"/>
    </row>
    <row r="126" spans="1:31" ht="45.75">
      <c r="A126" s="11">
        <v>123</v>
      </c>
      <c r="B126" s="5" t="s">
        <v>463</v>
      </c>
      <c r="C126" s="12" t="s">
        <v>464</v>
      </c>
      <c r="D126" s="12" t="s">
        <v>465</v>
      </c>
      <c r="E126" s="10">
        <v>26</v>
      </c>
      <c r="F126" s="9">
        <v>600</v>
      </c>
      <c r="G126" s="9">
        <v>339</v>
      </c>
      <c r="H126" s="9">
        <v>56.5</v>
      </c>
      <c r="I126" s="3">
        <f t="shared" si="7"/>
        <v>5.65</v>
      </c>
      <c r="J126" s="9">
        <v>600</v>
      </c>
      <c r="K126" s="9">
        <v>389</v>
      </c>
      <c r="L126" s="9">
        <v>64.83</v>
      </c>
      <c r="M126" s="3">
        <f t="shared" si="8"/>
        <v>9.7249999999999996</v>
      </c>
      <c r="N126" s="9">
        <v>2400</v>
      </c>
      <c r="O126" s="9">
        <v>1538</v>
      </c>
      <c r="P126" s="9">
        <v>64.08</v>
      </c>
      <c r="Q126" s="3">
        <f t="shared" si="9"/>
        <v>16.020833333333332</v>
      </c>
      <c r="R126" s="9" t="s">
        <v>125</v>
      </c>
      <c r="S126" s="9">
        <v>1700</v>
      </c>
      <c r="T126" s="9">
        <v>1242</v>
      </c>
      <c r="U126" s="9">
        <v>73.05</v>
      </c>
      <c r="V126" s="3">
        <f t="shared" si="6"/>
        <v>21.91764705882353</v>
      </c>
      <c r="W126" s="9"/>
      <c r="X126" s="9">
        <v>1</v>
      </c>
      <c r="Y126" s="9"/>
      <c r="Z126" s="5">
        <f t="shared" si="10"/>
        <v>0</v>
      </c>
      <c r="AA126" s="9" t="s">
        <v>192</v>
      </c>
      <c r="AB126" s="9">
        <v>2.13</v>
      </c>
      <c r="AC126" s="6">
        <f t="shared" si="11"/>
        <v>55.443480392156857</v>
      </c>
      <c r="AD126" s="6" t="s">
        <v>23</v>
      </c>
      <c r="AE126" s="9"/>
    </row>
    <row r="127" spans="1:31" ht="46.5" customHeight="1">
      <c r="A127" s="11">
        <v>124</v>
      </c>
      <c r="B127" s="5" t="s">
        <v>466</v>
      </c>
      <c r="C127" s="12" t="s">
        <v>467</v>
      </c>
      <c r="D127" s="12" t="s">
        <v>468</v>
      </c>
      <c r="E127" s="10">
        <v>34</v>
      </c>
      <c r="F127" s="9">
        <v>750</v>
      </c>
      <c r="G127" s="9">
        <v>300</v>
      </c>
      <c r="H127" s="9">
        <v>40</v>
      </c>
      <c r="I127" s="3">
        <f t="shared" si="7"/>
        <v>4</v>
      </c>
      <c r="J127" s="9">
        <v>900</v>
      </c>
      <c r="K127" s="9">
        <v>336</v>
      </c>
      <c r="L127" s="9">
        <v>37.33</v>
      </c>
      <c r="M127" s="3">
        <f t="shared" si="8"/>
        <v>5.6</v>
      </c>
      <c r="N127" s="9">
        <v>1800</v>
      </c>
      <c r="O127" s="9">
        <v>793</v>
      </c>
      <c r="P127" s="9">
        <v>44.05</v>
      </c>
      <c r="Q127" s="3">
        <f t="shared" si="9"/>
        <v>11.013888888888889</v>
      </c>
      <c r="R127" s="9"/>
      <c r="S127" s="9">
        <v>1</v>
      </c>
      <c r="T127" s="9"/>
      <c r="U127" s="9"/>
      <c r="V127" s="3">
        <f t="shared" si="6"/>
        <v>0</v>
      </c>
      <c r="W127" s="9"/>
      <c r="X127" s="9">
        <v>1</v>
      </c>
      <c r="Y127" s="9"/>
      <c r="Z127" s="5">
        <f t="shared" si="10"/>
        <v>0</v>
      </c>
      <c r="AA127" s="9"/>
      <c r="AB127" s="9"/>
      <c r="AC127" s="6">
        <f t="shared" si="11"/>
        <v>20.613888888888887</v>
      </c>
      <c r="AD127" s="6" t="s">
        <v>23</v>
      </c>
      <c r="AE127" s="9"/>
    </row>
    <row r="128" spans="1:31" ht="36.75" customHeight="1">
      <c r="A128" s="11">
        <v>125</v>
      </c>
      <c r="B128" s="5" t="s">
        <v>469</v>
      </c>
      <c r="C128" s="12" t="s">
        <v>470</v>
      </c>
      <c r="D128" s="12" t="s">
        <v>471</v>
      </c>
      <c r="E128" s="10">
        <v>31</v>
      </c>
      <c r="F128" s="9">
        <v>800</v>
      </c>
      <c r="G128" s="9">
        <v>333</v>
      </c>
      <c r="H128" s="9">
        <v>41.62</v>
      </c>
      <c r="I128" s="3">
        <f t="shared" si="7"/>
        <v>4.1624999999999996</v>
      </c>
      <c r="J128" s="9">
        <v>600</v>
      </c>
      <c r="K128" s="9">
        <v>304</v>
      </c>
      <c r="L128" s="9">
        <v>50.66</v>
      </c>
      <c r="M128" s="3">
        <f t="shared" si="8"/>
        <v>7.6</v>
      </c>
      <c r="N128" s="9">
        <v>1800</v>
      </c>
      <c r="O128" s="9">
        <v>956</v>
      </c>
      <c r="P128" s="9">
        <v>53.11</v>
      </c>
      <c r="Q128" s="3">
        <f t="shared" si="9"/>
        <v>13.277777777777779</v>
      </c>
      <c r="R128" s="10" t="s">
        <v>472</v>
      </c>
      <c r="S128" s="9">
        <v>1600</v>
      </c>
      <c r="T128" s="9">
        <v>1000</v>
      </c>
      <c r="U128" s="9">
        <v>62.5</v>
      </c>
      <c r="V128" s="3">
        <f t="shared" si="6"/>
        <v>18.75</v>
      </c>
      <c r="W128" s="9"/>
      <c r="X128" s="9">
        <v>1</v>
      </c>
      <c r="Y128" s="9"/>
      <c r="Z128" s="5">
        <f t="shared" si="10"/>
        <v>0</v>
      </c>
      <c r="AA128" s="9" t="s">
        <v>473</v>
      </c>
      <c r="AB128" s="9">
        <v>1.26</v>
      </c>
      <c r="AC128" s="6">
        <f t="shared" si="11"/>
        <v>45.050277777777779</v>
      </c>
      <c r="AD128" s="6" t="s">
        <v>23</v>
      </c>
      <c r="AE128" s="9"/>
    </row>
    <row r="129" spans="1:31" ht="39">
      <c r="A129" s="11">
        <v>126</v>
      </c>
      <c r="B129" s="5" t="s">
        <v>474</v>
      </c>
      <c r="C129" s="12" t="s">
        <v>475</v>
      </c>
      <c r="D129" s="12" t="s">
        <v>476</v>
      </c>
      <c r="E129" s="10">
        <v>22</v>
      </c>
      <c r="F129" s="9">
        <v>600</v>
      </c>
      <c r="G129" s="9">
        <v>495</v>
      </c>
      <c r="H129" s="9">
        <v>82.5</v>
      </c>
      <c r="I129" s="3">
        <f t="shared" si="7"/>
        <v>8.25</v>
      </c>
      <c r="J129" s="9">
        <v>600</v>
      </c>
      <c r="K129" s="9">
        <v>260</v>
      </c>
      <c r="L129" s="9">
        <v>43.3</v>
      </c>
      <c r="M129" s="3">
        <f t="shared" si="8"/>
        <v>6.5</v>
      </c>
      <c r="N129" s="9">
        <v>3000</v>
      </c>
      <c r="O129" s="9">
        <v>2217</v>
      </c>
      <c r="P129" s="9">
        <v>73.900000000000006</v>
      </c>
      <c r="Q129" s="3">
        <f t="shared" si="9"/>
        <v>18.475000000000001</v>
      </c>
      <c r="R129" s="9" t="s">
        <v>116</v>
      </c>
      <c r="S129" s="9">
        <v>100</v>
      </c>
      <c r="T129" s="9">
        <v>65.55</v>
      </c>
      <c r="U129" s="9">
        <v>65.55</v>
      </c>
      <c r="V129" s="3">
        <f t="shared" si="6"/>
        <v>19.664999999999999</v>
      </c>
      <c r="W129" s="9"/>
      <c r="X129" s="9">
        <v>1</v>
      </c>
      <c r="Y129" s="9"/>
      <c r="Z129" s="5">
        <f t="shared" si="10"/>
        <v>0</v>
      </c>
      <c r="AA129" s="9"/>
      <c r="AB129" s="9"/>
      <c r="AC129" s="6">
        <f t="shared" si="11"/>
        <v>52.89</v>
      </c>
      <c r="AD129" s="6" t="s">
        <v>23</v>
      </c>
      <c r="AE129" s="9"/>
    </row>
    <row r="130" spans="1:31" ht="30.75">
      <c r="A130" s="11">
        <v>127</v>
      </c>
      <c r="B130" s="5" t="s">
        <v>477</v>
      </c>
      <c r="C130" s="12" t="s">
        <v>478</v>
      </c>
      <c r="D130" s="12" t="s">
        <v>479</v>
      </c>
      <c r="E130" s="10">
        <v>30</v>
      </c>
      <c r="F130" s="9">
        <v>600</v>
      </c>
      <c r="G130" s="9">
        <v>444</v>
      </c>
      <c r="H130" s="9">
        <v>74</v>
      </c>
      <c r="I130" s="3">
        <f t="shared" si="7"/>
        <v>7.4</v>
      </c>
      <c r="J130" s="9">
        <v>600</v>
      </c>
      <c r="K130" s="9">
        <v>284</v>
      </c>
      <c r="L130" s="9">
        <v>47.33</v>
      </c>
      <c r="M130" s="3">
        <f t="shared" si="8"/>
        <v>7.1</v>
      </c>
      <c r="N130" s="9">
        <v>1800</v>
      </c>
      <c r="O130" s="9">
        <v>1104</v>
      </c>
      <c r="P130" s="9">
        <v>61.33</v>
      </c>
      <c r="Q130" s="3">
        <f t="shared" si="9"/>
        <v>15.333333333333334</v>
      </c>
      <c r="R130" s="9" t="s">
        <v>36</v>
      </c>
      <c r="S130" s="9">
        <v>100</v>
      </c>
      <c r="T130" s="9">
        <v>73</v>
      </c>
      <c r="U130" s="9">
        <v>73</v>
      </c>
      <c r="V130" s="3">
        <f t="shared" si="6"/>
        <v>21.9</v>
      </c>
      <c r="X130" s="9">
        <v>1</v>
      </c>
      <c r="Y130" s="9"/>
      <c r="Z130" s="5">
        <f t="shared" si="10"/>
        <v>0</v>
      </c>
      <c r="AA130" s="9" t="s">
        <v>480</v>
      </c>
      <c r="AB130" s="9">
        <v>2.2400000000000002</v>
      </c>
      <c r="AC130" s="6">
        <f t="shared" si="11"/>
        <v>53.973333333333336</v>
      </c>
      <c r="AD130" s="6" t="s">
        <v>23</v>
      </c>
      <c r="AE130" s="9" t="s">
        <v>63</v>
      </c>
    </row>
    <row r="131" spans="1:31" ht="35.25" customHeight="1">
      <c r="A131" s="11">
        <v>128</v>
      </c>
      <c r="B131" s="5" t="s">
        <v>481</v>
      </c>
      <c r="C131" s="12" t="s">
        <v>482</v>
      </c>
      <c r="D131" s="12" t="s">
        <v>483</v>
      </c>
      <c r="E131" s="10">
        <v>26</v>
      </c>
      <c r="F131" s="9">
        <v>600</v>
      </c>
      <c r="G131" s="9">
        <v>425</v>
      </c>
      <c r="H131" s="9">
        <v>70.83</v>
      </c>
      <c r="I131" s="3">
        <f t="shared" si="7"/>
        <v>7.083333333333333</v>
      </c>
      <c r="J131" s="9">
        <v>600</v>
      </c>
      <c r="K131" s="9">
        <v>356</v>
      </c>
      <c r="L131" s="9">
        <v>59.33</v>
      </c>
      <c r="M131" s="3">
        <f t="shared" si="8"/>
        <v>8.9</v>
      </c>
      <c r="N131" s="9">
        <v>1800</v>
      </c>
      <c r="O131" s="9">
        <v>996</v>
      </c>
      <c r="P131" s="9">
        <v>55.33</v>
      </c>
      <c r="Q131" s="3">
        <f t="shared" si="9"/>
        <v>13.833333333333334</v>
      </c>
      <c r="R131" s="9"/>
      <c r="S131" s="9">
        <v>1</v>
      </c>
      <c r="T131" s="9"/>
      <c r="U131" s="9"/>
      <c r="V131" s="3">
        <f t="shared" si="6"/>
        <v>0</v>
      </c>
      <c r="W131" s="9"/>
      <c r="X131" s="9">
        <v>1</v>
      </c>
      <c r="Y131" s="9"/>
      <c r="Z131" s="5">
        <f t="shared" si="10"/>
        <v>0</v>
      </c>
      <c r="AA131" s="9"/>
      <c r="AB131" s="9"/>
      <c r="AC131" s="6">
        <f t="shared" si="11"/>
        <v>29.81666666666667</v>
      </c>
      <c r="AD131" s="6" t="s">
        <v>23</v>
      </c>
      <c r="AE131" s="9"/>
    </row>
    <row r="132" spans="1:31" ht="30.75">
      <c r="A132" s="11">
        <v>129</v>
      </c>
      <c r="B132" s="5" t="s">
        <v>484</v>
      </c>
      <c r="C132" s="12" t="s">
        <v>485</v>
      </c>
      <c r="D132" s="12" t="s">
        <v>486</v>
      </c>
      <c r="E132" s="10">
        <v>22</v>
      </c>
      <c r="F132" s="9">
        <v>600</v>
      </c>
      <c r="G132" s="9">
        <v>500</v>
      </c>
      <c r="H132" s="9">
        <v>83.33</v>
      </c>
      <c r="I132" s="3">
        <f t="shared" si="7"/>
        <v>8.3333333333333339</v>
      </c>
      <c r="J132" s="9">
        <v>600</v>
      </c>
      <c r="K132" s="9">
        <v>388</v>
      </c>
      <c r="L132" s="9">
        <v>64.66</v>
      </c>
      <c r="M132" s="3">
        <f t="shared" si="8"/>
        <v>9.6999999999999993</v>
      </c>
      <c r="N132" s="9">
        <v>2600</v>
      </c>
      <c r="O132" s="9">
        <v>2026</v>
      </c>
      <c r="P132" s="9">
        <v>77.92</v>
      </c>
      <c r="Q132" s="3">
        <f t="shared" si="9"/>
        <v>19.48076923076923</v>
      </c>
      <c r="R132" s="9" t="s">
        <v>487</v>
      </c>
      <c r="S132" s="9">
        <v>100</v>
      </c>
      <c r="T132" s="9">
        <v>71.599999999999994</v>
      </c>
      <c r="U132" s="9">
        <v>71.599999999999994</v>
      </c>
      <c r="V132" s="3">
        <f t="shared" ref="V132:V133" si="12">30*T132/S132</f>
        <v>21.48</v>
      </c>
      <c r="W132" s="9"/>
      <c r="X132" s="9">
        <v>1</v>
      </c>
      <c r="Y132" s="9"/>
      <c r="Z132" s="5">
        <f t="shared" si="10"/>
        <v>0</v>
      </c>
      <c r="AA132" s="9"/>
      <c r="AB132" s="9"/>
      <c r="AC132" s="6">
        <f t="shared" si="11"/>
        <v>58.994102564102562</v>
      </c>
      <c r="AD132" s="6" t="s">
        <v>23</v>
      </c>
      <c r="AE132" s="9"/>
    </row>
    <row r="133" spans="1:31" ht="42.75" customHeight="1">
      <c r="A133" s="37">
        <v>130</v>
      </c>
      <c r="B133" s="2" t="s">
        <v>488</v>
      </c>
      <c r="C133" s="14" t="s">
        <v>489</v>
      </c>
      <c r="D133" s="12" t="s">
        <v>490</v>
      </c>
      <c r="E133" s="10">
        <v>25</v>
      </c>
      <c r="F133" s="9">
        <v>600</v>
      </c>
      <c r="G133" s="9">
        <v>353</v>
      </c>
      <c r="H133" s="9">
        <v>58.83</v>
      </c>
      <c r="I133" s="3">
        <f t="shared" si="7"/>
        <v>5.8833333333333337</v>
      </c>
      <c r="J133" s="9">
        <v>600</v>
      </c>
      <c r="K133" s="9">
        <v>377</v>
      </c>
      <c r="L133" s="9">
        <v>62.83</v>
      </c>
      <c r="M133" s="3">
        <f t="shared" si="8"/>
        <v>9.4250000000000007</v>
      </c>
      <c r="N133" s="9">
        <v>2600</v>
      </c>
      <c r="O133" s="9">
        <v>1832</v>
      </c>
      <c r="P133" s="9">
        <v>70.459999999999994</v>
      </c>
      <c r="Q133" s="3">
        <f t="shared" si="9"/>
        <v>17.615384615384617</v>
      </c>
      <c r="R133" s="9"/>
      <c r="S133" s="9">
        <v>1</v>
      </c>
      <c r="T133" s="9"/>
      <c r="U133" s="9"/>
      <c r="V133" s="3">
        <f t="shared" si="12"/>
        <v>0</v>
      </c>
      <c r="W133" s="9"/>
      <c r="X133" s="9">
        <v>1</v>
      </c>
      <c r="Y133" s="9"/>
      <c r="Z133" s="5">
        <f t="shared" si="10"/>
        <v>0</v>
      </c>
      <c r="AA133" s="9"/>
      <c r="AB133" s="9"/>
      <c r="AC133" s="6">
        <f t="shared" si="11"/>
        <v>32.92371794871795</v>
      </c>
      <c r="AD133" s="13" t="s">
        <v>23</v>
      </c>
      <c r="AE133" s="9"/>
    </row>
  </sheetData>
  <sortState ref="A4:AD18">
    <sortCondition descending="1" ref="AC4:AC18"/>
  </sortState>
  <mergeCells count="23">
    <mergeCell ref="AA2:AA3"/>
    <mergeCell ref="AC2:AC3"/>
    <mergeCell ref="L2:L3"/>
    <mergeCell ref="U2:U3"/>
    <mergeCell ref="E2:E3"/>
    <mergeCell ref="R2:T2"/>
    <mergeCell ref="H2:H3"/>
    <mergeCell ref="A2:A3"/>
    <mergeCell ref="Z2:Z3"/>
    <mergeCell ref="A1:AE1"/>
    <mergeCell ref="N2:O2"/>
    <mergeCell ref="Q2:Q3"/>
    <mergeCell ref="V2:V3"/>
    <mergeCell ref="B2:B3"/>
    <mergeCell ref="C2:C3"/>
    <mergeCell ref="D2:D3"/>
    <mergeCell ref="F2:G2"/>
    <mergeCell ref="I2:I3"/>
    <mergeCell ref="J2:K2"/>
    <mergeCell ref="M2:M3"/>
    <mergeCell ref="W2:W3"/>
    <mergeCell ref="AE2:AE3"/>
    <mergeCell ref="AB2:AB3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DCPO</dc:creator>
  <cp:lastModifiedBy>UTKAL BALASHRAM</cp:lastModifiedBy>
  <cp:lastPrinted>2016-12-01T11:08:01Z</cp:lastPrinted>
  <dcterms:created xsi:type="dcterms:W3CDTF">2013-11-21T12:50:41Z</dcterms:created>
  <dcterms:modified xsi:type="dcterms:W3CDTF">2026-01-21T11:26:51Z</dcterms:modified>
</cp:coreProperties>
</file>