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2510" windowHeight="4620"/>
  </bookViews>
  <sheets>
    <sheet name="final list" sheetId="3" r:id="rId1"/>
  </sheets>
  <definedNames>
    <definedName name="_xlnm.Print_Area" localSheetId="0">'final list'!$A$1:$AD$9</definedName>
  </definedNames>
  <calcPr calcId="125725"/>
</workbook>
</file>

<file path=xl/calcChain.xml><?xml version="1.0" encoding="utf-8"?>
<calcChain xmlns="http://schemas.openxmlformats.org/spreadsheetml/2006/main">
  <c r="Z22" i="3"/>
  <c r="V22"/>
  <c r="Q22"/>
  <c r="M22"/>
  <c r="I22"/>
  <c r="Z21"/>
  <c r="V21"/>
  <c r="Q21"/>
  <c r="M21"/>
  <c r="I21"/>
  <c r="Z20"/>
  <c r="V20"/>
  <c r="Q20"/>
  <c r="M20"/>
  <c r="I20"/>
  <c r="Z19"/>
  <c r="V19"/>
  <c r="Q19"/>
  <c r="M19"/>
  <c r="I19"/>
  <c r="Z18"/>
  <c r="V18"/>
  <c r="Q18"/>
  <c r="M18"/>
  <c r="I18"/>
  <c r="Z17"/>
  <c r="V17"/>
  <c r="Q17"/>
  <c r="M17"/>
  <c r="I17"/>
  <c r="Z16"/>
  <c r="V16"/>
  <c r="Q16"/>
  <c r="M16"/>
  <c r="I16"/>
  <c r="Z15"/>
  <c r="V15"/>
  <c r="Q15"/>
  <c r="M15"/>
  <c r="I15"/>
  <c r="Z14"/>
  <c r="V14"/>
  <c r="Q14"/>
  <c r="M14"/>
  <c r="I14"/>
  <c r="Z13"/>
  <c r="V13"/>
  <c r="Q13"/>
  <c r="M13"/>
  <c r="I13"/>
  <c r="Z12"/>
  <c r="V12"/>
  <c r="Q12"/>
  <c r="M12"/>
  <c r="I12"/>
  <c r="Z11"/>
  <c r="V11"/>
  <c r="Q11"/>
  <c r="M11"/>
  <c r="I11"/>
  <c r="Z10"/>
  <c r="V10"/>
  <c r="Q10"/>
  <c r="M10"/>
  <c r="I10"/>
  <c r="Z9"/>
  <c r="V9"/>
  <c r="Q9"/>
  <c r="M9"/>
  <c r="I9"/>
  <c r="Z5"/>
  <c r="Z6"/>
  <c r="Z7"/>
  <c r="Z8"/>
  <c r="V5"/>
  <c r="V6"/>
  <c r="V7"/>
  <c r="V8"/>
  <c r="Q5"/>
  <c r="Q6"/>
  <c r="Q7"/>
  <c r="Q8"/>
  <c r="M5"/>
  <c r="M6"/>
  <c r="M7"/>
  <c r="M8"/>
  <c r="Z4"/>
  <c r="Q4"/>
  <c r="M4"/>
  <c r="I5"/>
  <c r="I6"/>
  <c r="I7"/>
  <c r="I8"/>
  <c r="I4"/>
  <c r="V4"/>
  <c r="AC17" l="1"/>
  <c r="AC20"/>
  <c r="AC11"/>
  <c r="AC9"/>
  <c r="AC22"/>
  <c r="AC21"/>
  <c r="AC19"/>
  <c r="AC18"/>
  <c r="AC16"/>
  <c r="AC15"/>
  <c r="AC14"/>
  <c r="AC13"/>
  <c r="AC12"/>
  <c r="AC10"/>
  <c r="AC8"/>
  <c r="AC7"/>
  <c r="AC6"/>
  <c r="AC5"/>
  <c r="AC4"/>
</calcChain>
</file>

<file path=xl/sharedStrings.xml><?xml version="1.0" encoding="utf-8"?>
<sst xmlns="http://schemas.openxmlformats.org/spreadsheetml/2006/main" count="189" uniqueCount="159">
  <si>
    <t xml:space="preserve"> Address of the Applicant</t>
  </si>
  <si>
    <t>Name  of the Applicant</t>
  </si>
  <si>
    <t>HSC</t>
  </si>
  <si>
    <t>Total Mark</t>
  </si>
  <si>
    <t>Mark Secured</t>
  </si>
  <si>
    <t>CHSE</t>
  </si>
  <si>
    <t>Graduation</t>
  </si>
  <si>
    <t>Date of Birth</t>
  </si>
  <si>
    <t>Experience</t>
  </si>
  <si>
    <t>% of Marks Secured</t>
  </si>
  <si>
    <t>Remark</t>
  </si>
  <si>
    <t xml:space="preserve">Other
 Qulaification </t>
  </si>
  <si>
    <t xml:space="preserve">Weightage </t>
  </si>
  <si>
    <t>Weighatge</t>
  </si>
  <si>
    <t xml:space="preserve">Total weightage </t>
  </si>
  <si>
    <t xml:space="preserve">Post 
Graduation </t>
  </si>
  <si>
    <t>Sl.No</t>
  </si>
  <si>
    <t>Subject</t>
  </si>
  <si>
    <t>Weightage in Experience</t>
  </si>
  <si>
    <t>Age as on…</t>
  </si>
  <si>
    <t>Tarun Kumar Mishra</t>
  </si>
  <si>
    <r>
      <t xml:space="preserve">At-Sarupal, PO-Dhobsila, PS-Nilagiri, Dist-Balasore-756040. </t>
    </r>
    <r>
      <rPr>
        <b/>
        <sz val="15"/>
        <color theme="1"/>
        <rFont val="Calibri"/>
        <family val="2"/>
        <scheme val="minor"/>
      </rPr>
      <t>Ph No-8338850424</t>
    </r>
  </si>
  <si>
    <t>09.06.1996</t>
  </si>
  <si>
    <t>28 years</t>
  </si>
  <si>
    <t>71.83./.</t>
  </si>
  <si>
    <t>71.36./.</t>
  </si>
  <si>
    <t>57.96./.</t>
  </si>
  <si>
    <t>1825 Days</t>
  </si>
  <si>
    <t>The applicant has done his 12th in science and Diploma in Pharmacy which we have considered under CHSE. The applicant has computer literacy and 5 years of experience.</t>
  </si>
  <si>
    <t>Kanhu Charan Samanta</t>
  </si>
  <si>
    <r>
      <t xml:space="preserve">At-Uchadiha, PO-Sahada, Via-Irda, PS-Singla, Block-Basta, Dist-Balasore-756080. </t>
    </r>
    <r>
      <rPr>
        <b/>
        <sz val="15"/>
        <color theme="1"/>
        <rFont val="Calibri"/>
        <family val="2"/>
        <scheme val="minor"/>
      </rPr>
      <t>Ph No-9348167119/ 7381791405</t>
    </r>
  </si>
  <si>
    <t>13.02.1996</t>
  </si>
  <si>
    <t>28 years 10 months</t>
  </si>
  <si>
    <t>63.16./.</t>
  </si>
  <si>
    <t>75.57./.</t>
  </si>
  <si>
    <t>44.35./.</t>
  </si>
  <si>
    <t>The applicant has done his 12th in science and Diploma in Pharmacy which we have considered under CHSE. The applicant has 5 years of experience.</t>
  </si>
  <si>
    <t>Abhishek Das</t>
  </si>
  <si>
    <r>
      <t xml:space="preserve">At-Reoda, PO-Simulia,  PS-Soro, Dist-Balasore-756045. </t>
    </r>
    <r>
      <rPr>
        <b/>
        <sz val="15"/>
        <color theme="1"/>
        <rFont val="Calibri"/>
        <family val="2"/>
        <scheme val="minor"/>
      </rPr>
      <t>Ph No-9692717483</t>
    </r>
  </si>
  <si>
    <t>08.03.2000</t>
  </si>
  <si>
    <t>24 years</t>
  </si>
  <si>
    <t>72.83./.</t>
  </si>
  <si>
    <t>78.76./.</t>
  </si>
  <si>
    <t>71.96./.</t>
  </si>
  <si>
    <t xml:space="preserve">The applicant has done his 12th in science and Diploma in Pharmacy which we have considered under CHSE. </t>
  </si>
  <si>
    <t>Ram Saran Nayak</t>
  </si>
  <si>
    <r>
      <t xml:space="preserve">Plot no-273/800, Vill-Pitapalli, PO-Kumarbasta, PS-Infovally, Near-Biswas +2 science college, Dist-Khorda-752057. </t>
    </r>
    <r>
      <rPr>
        <b/>
        <sz val="15"/>
        <color theme="1"/>
        <rFont val="Calibri"/>
        <family val="2"/>
        <scheme val="minor"/>
      </rPr>
      <t>Ph No-7848948898</t>
    </r>
  </si>
  <si>
    <t>16.04.1996</t>
  </si>
  <si>
    <t>78.5./.</t>
  </si>
  <si>
    <t>78.04./.</t>
  </si>
  <si>
    <t>69.5./.</t>
  </si>
  <si>
    <t>73 Days</t>
  </si>
  <si>
    <t>The applicant has done his 12th in science and Diploma in Pharmacy which we have considered under CHSE. The applicant has done PGDCA.</t>
  </si>
  <si>
    <t>Dr.Puspalata Bindhani</t>
  </si>
  <si>
    <r>
      <t xml:space="preserve">At-Handa, PO/PS-Bangiriposi, Via-Bangiriposi, Dist-Mayurbhanj- 757032.  </t>
    </r>
    <r>
      <rPr>
        <b/>
        <sz val="15"/>
        <color theme="1"/>
        <rFont val="Calibri"/>
        <family val="2"/>
        <scheme val="minor"/>
      </rPr>
      <t>Ph No-9348452292.</t>
    </r>
  </si>
  <si>
    <t>14.09.1996</t>
  </si>
  <si>
    <t>29 years</t>
  </si>
  <si>
    <t>68.2./.</t>
  </si>
  <si>
    <t>74./.</t>
  </si>
  <si>
    <t>60.68./.</t>
  </si>
  <si>
    <t>The applicant has not submitted proper experience certificate. She has computer litercay.</t>
  </si>
  <si>
    <t>Padma Priya Majhi</t>
  </si>
  <si>
    <r>
      <t xml:space="preserve">At-Rangadiha, PO-Suhagpura, Via-Badasahi, Dist-Mayurbhanj- 757026.  </t>
    </r>
    <r>
      <rPr>
        <b/>
        <sz val="15"/>
        <color theme="1"/>
        <rFont val="Calibri"/>
        <family val="2"/>
        <scheme val="minor"/>
      </rPr>
      <t>Ph No-6372353002</t>
    </r>
  </si>
  <si>
    <t>22.05.1995</t>
  </si>
  <si>
    <t>52.5./.</t>
  </si>
  <si>
    <t>83.62./.</t>
  </si>
  <si>
    <t xml:space="preserve">The applicant has not done any specific course related to this post applied. </t>
  </si>
  <si>
    <t>Suprabha Sahoo</t>
  </si>
  <si>
    <r>
      <t xml:space="preserve">At/PO-Dihirakul, PS-Udala, Dist-Mayurbhanj- 757101. </t>
    </r>
    <r>
      <rPr>
        <b/>
        <sz val="15"/>
        <color theme="1"/>
        <rFont val="Calibri"/>
        <family val="2"/>
        <scheme val="minor"/>
      </rPr>
      <t>Ph No-8260844096</t>
    </r>
  </si>
  <si>
    <t>01.06.1992</t>
  </si>
  <si>
    <t>32 years</t>
  </si>
  <si>
    <t>66.93./.</t>
  </si>
  <si>
    <t>68.42./.</t>
  </si>
  <si>
    <t>64.42./.</t>
  </si>
  <si>
    <t>M.A (Hindi)</t>
  </si>
  <si>
    <t>64.55./.</t>
  </si>
  <si>
    <t>1710 Days</t>
  </si>
  <si>
    <t>The applicant has done his 12th in science and Diploma in Pharmacy which we have considered under CHSE. The applicant has done B.Ed as well.</t>
  </si>
  <si>
    <t>Sandeepa Behera</t>
  </si>
  <si>
    <t>29.01.1993</t>
  </si>
  <si>
    <t>31 years</t>
  </si>
  <si>
    <t>70.16./.</t>
  </si>
  <si>
    <t>65.03./.</t>
  </si>
  <si>
    <t>Shubhransu Sekhar Jena</t>
  </si>
  <si>
    <r>
      <t xml:space="preserve">S/O-Pitabasa Jena, At/PO-Jhinkiria,Dist-Balasore- 756027.  </t>
    </r>
    <r>
      <rPr>
        <b/>
        <sz val="15"/>
        <color theme="1"/>
        <rFont val="Calibri"/>
        <family val="2"/>
        <scheme val="minor"/>
      </rPr>
      <t>Ph No-8260762751</t>
    </r>
  </si>
  <si>
    <t>01.08.2003</t>
  </si>
  <si>
    <t>21 years</t>
  </si>
  <si>
    <t>67.83./.</t>
  </si>
  <si>
    <t>69.16./.</t>
  </si>
  <si>
    <t>77.33./.</t>
  </si>
  <si>
    <t>350 Days</t>
  </si>
  <si>
    <t>The applicant has done PGDCA.</t>
  </si>
  <si>
    <t>Dibyalochan Pandit</t>
  </si>
  <si>
    <r>
      <t xml:space="preserve">At/PO-Haripur, Block-Badasahi, Dist-Mayurbhanj- 757103.  </t>
    </r>
    <r>
      <rPr>
        <b/>
        <sz val="15"/>
        <color theme="1"/>
        <rFont val="Calibri"/>
        <family val="2"/>
        <scheme val="minor"/>
      </rPr>
      <t>Ph No-7735171807</t>
    </r>
  </si>
  <si>
    <t>23.03.2002</t>
  </si>
  <si>
    <t>22 years</t>
  </si>
  <si>
    <t>60.83./.</t>
  </si>
  <si>
    <t>79.16./.</t>
  </si>
  <si>
    <t>70.54./.</t>
  </si>
  <si>
    <t>90 Days</t>
  </si>
  <si>
    <t>Swarup Padhi</t>
  </si>
  <si>
    <r>
      <t xml:space="preserve">At-Ballabapur, PO-Chhanipur, PS-Salipur, Dist-Cuttack-754202.  </t>
    </r>
    <r>
      <rPr>
        <b/>
        <sz val="15"/>
        <color theme="1"/>
        <rFont val="Calibri"/>
        <family val="2"/>
        <scheme val="minor"/>
      </rPr>
      <t>Ph No-9178926466</t>
    </r>
  </si>
  <si>
    <t>16.08.2004</t>
  </si>
  <si>
    <t>20 years 4 months 16 Days</t>
  </si>
  <si>
    <t>71./.</t>
  </si>
  <si>
    <t>77.85./.</t>
  </si>
  <si>
    <t>The applicant has done his 12th in science and Diploma in Pharmacy which we have considered under CHSE. But the applicant is under age for this post.</t>
  </si>
  <si>
    <t>Bikash Kumar Soren</t>
  </si>
  <si>
    <t>21.02.1999</t>
  </si>
  <si>
    <t>25 years</t>
  </si>
  <si>
    <t>68.5./.</t>
  </si>
  <si>
    <t>74.71./.</t>
  </si>
  <si>
    <r>
      <t xml:space="preserve">S/O-Shibaji Shankar Soren, At/PO/PS-Chandua, Dist-Mayurbhanj- 757014.  </t>
    </r>
    <r>
      <rPr>
        <b/>
        <sz val="15"/>
        <color theme="1"/>
        <rFont val="Calibri"/>
        <family val="2"/>
        <scheme val="minor"/>
      </rPr>
      <t>Ph No-7873929210</t>
    </r>
  </si>
  <si>
    <t>Mamirani Mohanta</t>
  </si>
  <si>
    <r>
      <t xml:space="preserve">At-Deuli, PO-Padmapur Deuli, PS-Jharpokharia, Dist-Mayurbhanj- 757086.  </t>
    </r>
    <r>
      <rPr>
        <b/>
        <sz val="15"/>
        <color theme="1"/>
        <rFont val="Calibri"/>
        <family val="2"/>
        <scheme val="minor"/>
      </rPr>
      <t>Ph No-8260789641</t>
    </r>
  </si>
  <si>
    <t>29.01.2003</t>
  </si>
  <si>
    <t>68.66./.</t>
  </si>
  <si>
    <t>76.19./.</t>
  </si>
  <si>
    <t>Swikruti Acharya</t>
  </si>
  <si>
    <r>
      <t xml:space="preserve">C/O-Prasanta Kumar Acharya, At/PO-Tentuligaon, PS-Bhimda, Dist-Mayurbhanj- 757083.  </t>
    </r>
    <r>
      <rPr>
        <b/>
        <sz val="15"/>
        <color theme="1"/>
        <rFont val="Calibri"/>
        <family val="2"/>
        <scheme val="minor"/>
      </rPr>
      <t>Ph No-9861803801</t>
    </r>
  </si>
  <si>
    <t xml:space="preserve">The applicant has not submitted her declaration form. The applicant has done his 12th in science and Diploma in Pharmacy which we have considered under CHSE. </t>
  </si>
  <si>
    <t>04.03.2002</t>
  </si>
  <si>
    <t>78.83./.</t>
  </si>
  <si>
    <t>81.60./.</t>
  </si>
  <si>
    <t>29 Days</t>
  </si>
  <si>
    <t>The applicant has submitted offer letter but no specific work experience so we have considered her 1 month internship as her experience.</t>
  </si>
  <si>
    <t>Dr. Saroj Kumar Das</t>
  </si>
  <si>
    <r>
      <t xml:space="preserve">C/O-Nikkamal Das, At-Bikasnagar, Angargadia,  Dist-Balasore-756001.  </t>
    </r>
    <r>
      <rPr>
        <b/>
        <sz val="15"/>
        <color theme="1"/>
        <rFont val="Calibri"/>
        <family val="2"/>
        <scheme val="minor"/>
      </rPr>
      <t>Ph No-9827991083/ 6371802277</t>
    </r>
  </si>
  <si>
    <t>24.12.1992</t>
  </si>
  <si>
    <t>33 years</t>
  </si>
  <si>
    <t>77.6./.</t>
  </si>
  <si>
    <t>67./.</t>
  </si>
  <si>
    <t>60.62./.</t>
  </si>
  <si>
    <t>Suman Das</t>
  </si>
  <si>
    <r>
      <t xml:space="preserve">At/PO-Dublagadi, Dist-Balasore-756027.  </t>
    </r>
    <r>
      <rPr>
        <b/>
        <sz val="15"/>
        <color theme="1"/>
        <rFont val="Calibri"/>
        <family val="2"/>
        <scheme val="minor"/>
      </rPr>
      <t>Ph No-8260679424.</t>
    </r>
  </si>
  <si>
    <t>18.04.2002</t>
  </si>
  <si>
    <t>74.33./.</t>
  </si>
  <si>
    <t>78.85./.</t>
  </si>
  <si>
    <t xml:space="preserve"> The applicant has done his 12th in science and Diploma in Pharmacy which we have considered under CHSE. </t>
  </si>
  <si>
    <t>Pujarani Biswal</t>
  </si>
  <si>
    <r>
      <t xml:space="preserve">At-Mahantia, PO-Sendtira, Dist-Bhadrak-756114.  </t>
    </r>
    <r>
      <rPr>
        <b/>
        <sz val="15"/>
        <color theme="1"/>
        <rFont val="Calibri"/>
        <family val="2"/>
        <scheme val="minor"/>
      </rPr>
      <t>Ph No-8260528559.</t>
    </r>
  </si>
  <si>
    <t>03.10.2001</t>
  </si>
  <si>
    <t>68./.</t>
  </si>
  <si>
    <t xml:space="preserve">ANM </t>
  </si>
  <si>
    <t>The applicant has completed 12th in Arts and has done ANM which we have considered in other qualification. She has done PGDCA.</t>
  </si>
  <si>
    <t>766 Days</t>
  </si>
  <si>
    <t>Imam Khan</t>
  </si>
  <si>
    <r>
      <t xml:space="preserve">At-Jamara, PO-Kuturang, Dist-Kendrapada-754214 </t>
    </r>
    <r>
      <rPr>
        <b/>
        <sz val="15"/>
        <color theme="1"/>
        <rFont val="Calibri"/>
        <family val="2"/>
        <scheme val="minor"/>
      </rPr>
      <t>Ph No-8249881301</t>
    </r>
  </si>
  <si>
    <t>01.04.2000</t>
  </si>
  <si>
    <t xml:space="preserve">The applicant has sumbitted only the application form and filled up his educational details but not submitted any marksheet and relevant documents. </t>
  </si>
  <si>
    <t>Anita Behera</t>
  </si>
  <si>
    <r>
      <t xml:space="preserve">At-Ganipur, Near-Basanti Mandap, PO/PS-Remuna, Dist-Balasore- 756019.  </t>
    </r>
    <r>
      <rPr>
        <b/>
        <sz val="15"/>
        <color theme="1"/>
        <rFont val="Calibri"/>
        <family val="2"/>
        <scheme val="minor"/>
      </rPr>
      <t>Ph No-8260747530</t>
    </r>
  </si>
  <si>
    <r>
      <t xml:space="preserve">At-Krushnapur, PO-Purusottampur, PS-Kamarda, Dist-Balasore-756035- </t>
    </r>
    <r>
      <rPr>
        <b/>
        <sz val="15"/>
        <color theme="1"/>
        <rFont val="Calibri"/>
        <family val="2"/>
        <scheme val="minor"/>
      </rPr>
      <t>Ph No-8847858857</t>
    </r>
  </si>
  <si>
    <t>02.03.2000</t>
  </si>
  <si>
    <t>69./.</t>
  </si>
  <si>
    <t xml:space="preserve">The applicant has done ANM and submitted its certificate but not submitted its relevant marksheet. </t>
  </si>
  <si>
    <t>1325 Days</t>
  </si>
  <si>
    <t>The applicant has completed Bachelor in Dental Science which we have considered under Graduation. The applicant has submitted experience letter but dates are written by himself in pen (not authentic).</t>
  </si>
  <si>
    <t>Provisional weightage lists of utkal Balashram Balasore- (DATABASE  OF APPLICATION FOR  POST PARA-MEDICAL STAFF)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</si>
</sst>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8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2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4" borderId="0" xfId="0" applyFill="1"/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zoomScale="50" zoomScaleNormal="50" zoomScaleSheetLayoutView="42" workbookViewId="0">
      <pane ySplit="3" topLeftCell="A18" activePane="bottomLeft" state="frozen"/>
      <selection pane="bottomLeft" activeCell="K18" sqref="K18"/>
    </sheetView>
  </sheetViews>
  <sheetFormatPr defaultRowHeight="15"/>
  <cols>
    <col min="1" max="1" width="8" customWidth="1"/>
    <col min="2" max="2" width="16.7109375" customWidth="1"/>
    <col min="3" max="3" width="27.42578125" customWidth="1"/>
    <col min="4" max="4" width="16.140625" style="1" customWidth="1"/>
    <col min="5" max="5" width="13.85546875" style="1" customWidth="1"/>
    <col min="6" max="6" width="10.5703125" customWidth="1"/>
    <col min="7" max="7" width="13.28515625" customWidth="1"/>
    <col min="8" max="8" width="14.7109375" customWidth="1"/>
    <col min="9" max="9" width="16.140625" customWidth="1"/>
    <col min="10" max="10" width="13.7109375" customWidth="1"/>
    <col min="11" max="11" width="15.5703125" customWidth="1"/>
    <col min="12" max="12" width="16.28515625" customWidth="1"/>
    <col min="13" max="13" width="17.7109375" customWidth="1"/>
    <col min="14" max="14" width="12" customWidth="1"/>
    <col min="15" max="15" width="13" customWidth="1"/>
    <col min="16" max="16" width="14.140625" customWidth="1"/>
    <col min="17" max="17" width="14" customWidth="1"/>
    <col min="18" max="18" width="13.140625" customWidth="1"/>
    <col min="19" max="19" width="13.5703125" customWidth="1"/>
    <col min="20" max="20" width="14" customWidth="1"/>
    <col min="21" max="21" width="12.28515625" customWidth="1"/>
    <col min="22" max="22" width="15" customWidth="1"/>
    <col min="23" max="23" width="17.5703125" customWidth="1"/>
    <col min="24" max="24" width="13" customWidth="1"/>
    <col min="25" max="25" width="13.42578125" customWidth="1"/>
    <col min="26" max="26" width="17.28515625" customWidth="1"/>
    <col min="27" max="27" width="16.140625" customWidth="1"/>
    <col min="28" max="28" width="15.7109375" customWidth="1"/>
    <col min="29" max="29" width="15.85546875" customWidth="1"/>
    <col min="30" max="30" width="43.85546875" customWidth="1"/>
  </cols>
  <sheetData>
    <row r="1" spans="1:30" ht="51" customHeight="1">
      <c r="A1" s="37" t="s">
        <v>158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1"/>
    </row>
    <row r="2" spans="1:30" s="10" customFormat="1" ht="54" customHeight="1">
      <c r="A2" s="26" t="s">
        <v>16</v>
      </c>
      <c r="B2" s="28" t="s">
        <v>1</v>
      </c>
      <c r="C2" s="28" t="s">
        <v>0</v>
      </c>
      <c r="D2" s="28" t="s">
        <v>7</v>
      </c>
      <c r="E2" s="28" t="s">
        <v>19</v>
      </c>
      <c r="F2" s="32" t="s">
        <v>2</v>
      </c>
      <c r="G2" s="33"/>
      <c r="H2" s="28" t="s">
        <v>9</v>
      </c>
      <c r="I2" s="28" t="s">
        <v>12</v>
      </c>
      <c r="J2" s="32" t="s">
        <v>5</v>
      </c>
      <c r="K2" s="33"/>
      <c r="L2" s="28" t="s">
        <v>9</v>
      </c>
      <c r="M2" s="28" t="s">
        <v>12</v>
      </c>
      <c r="N2" s="32" t="s">
        <v>6</v>
      </c>
      <c r="O2" s="33"/>
      <c r="P2" s="9"/>
      <c r="Q2" s="28" t="s">
        <v>13</v>
      </c>
      <c r="R2" s="34" t="s">
        <v>15</v>
      </c>
      <c r="S2" s="35"/>
      <c r="T2" s="36"/>
      <c r="U2" s="28" t="s">
        <v>9</v>
      </c>
      <c r="V2" s="28" t="s">
        <v>13</v>
      </c>
      <c r="W2" s="28" t="s">
        <v>11</v>
      </c>
      <c r="X2" s="9"/>
      <c r="Y2" s="9"/>
      <c r="Z2" s="28" t="s">
        <v>13</v>
      </c>
      <c r="AA2" s="28" t="s">
        <v>8</v>
      </c>
      <c r="AB2" s="28" t="s">
        <v>18</v>
      </c>
      <c r="AC2" s="28" t="s">
        <v>14</v>
      </c>
      <c r="AD2" s="28" t="s">
        <v>10</v>
      </c>
    </row>
    <row r="3" spans="1:30" s="10" customFormat="1" ht="108.75" customHeight="1">
      <c r="A3" s="27"/>
      <c r="B3" s="29"/>
      <c r="C3" s="29"/>
      <c r="D3" s="29"/>
      <c r="E3" s="29"/>
      <c r="F3" s="9" t="s">
        <v>3</v>
      </c>
      <c r="G3" s="9" t="s">
        <v>4</v>
      </c>
      <c r="H3" s="29"/>
      <c r="I3" s="29"/>
      <c r="J3" s="9" t="s">
        <v>3</v>
      </c>
      <c r="K3" s="9" t="s">
        <v>4</v>
      </c>
      <c r="L3" s="29"/>
      <c r="M3" s="29"/>
      <c r="N3" s="9" t="s">
        <v>3</v>
      </c>
      <c r="O3" s="9" t="s">
        <v>4</v>
      </c>
      <c r="P3" s="9" t="s">
        <v>9</v>
      </c>
      <c r="Q3" s="29"/>
      <c r="R3" s="11" t="s">
        <v>17</v>
      </c>
      <c r="S3" s="9" t="s">
        <v>3</v>
      </c>
      <c r="T3" s="9" t="s">
        <v>4</v>
      </c>
      <c r="U3" s="29"/>
      <c r="V3" s="29"/>
      <c r="W3" s="29"/>
      <c r="X3" s="9" t="s">
        <v>3</v>
      </c>
      <c r="Y3" s="9" t="s">
        <v>4</v>
      </c>
      <c r="Z3" s="29"/>
      <c r="AA3" s="29"/>
      <c r="AB3" s="29"/>
      <c r="AC3" s="29"/>
      <c r="AD3" s="29"/>
    </row>
    <row r="4" spans="1:30" ht="97.5">
      <c r="A4" s="2">
        <v>1</v>
      </c>
      <c r="B4" s="3" t="s">
        <v>20</v>
      </c>
      <c r="C4" s="3" t="s">
        <v>21</v>
      </c>
      <c r="D4" s="3" t="s">
        <v>22</v>
      </c>
      <c r="E4" s="3" t="s">
        <v>23</v>
      </c>
      <c r="F4" s="4">
        <v>600</v>
      </c>
      <c r="G4" s="4">
        <v>431</v>
      </c>
      <c r="H4" s="5" t="s">
        <v>24</v>
      </c>
      <c r="I4" s="4">
        <f>10*G4/F4</f>
        <v>7.1833333333333336</v>
      </c>
      <c r="J4" s="4">
        <v>1100</v>
      </c>
      <c r="K4" s="4">
        <v>785</v>
      </c>
      <c r="L4" s="5" t="s">
        <v>25</v>
      </c>
      <c r="M4" s="4">
        <f>15*K4/J4</f>
        <v>10.704545454545455</v>
      </c>
      <c r="N4" s="4">
        <v>2600</v>
      </c>
      <c r="O4" s="4">
        <v>1507</v>
      </c>
      <c r="P4" s="5" t="s">
        <v>26</v>
      </c>
      <c r="Q4" s="4">
        <f>25*O4/N4</f>
        <v>14.490384615384615</v>
      </c>
      <c r="R4" s="6">
        <v>0</v>
      </c>
      <c r="S4" s="6">
        <v>1</v>
      </c>
      <c r="T4" s="6">
        <v>0</v>
      </c>
      <c r="U4" s="6">
        <v>0</v>
      </c>
      <c r="V4" s="4">
        <f t="shared" ref="V4:V8" si="0">30*T4/S4</f>
        <v>0</v>
      </c>
      <c r="W4" s="6">
        <v>0</v>
      </c>
      <c r="X4" s="6">
        <v>1</v>
      </c>
      <c r="Y4" s="6">
        <v>0</v>
      </c>
      <c r="Z4" s="6">
        <f>10*Y4/X4</f>
        <v>0</v>
      </c>
      <c r="AA4" s="6" t="s">
        <v>27</v>
      </c>
      <c r="AB4" s="6">
        <v>5</v>
      </c>
      <c r="AC4" s="7">
        <f>I4+M4+Q4+AB4+V4+Z4</f>
        <v>37.378263403263404</v>
      </c>
      <c r="AD4" s="6" t="s">
        <v>28</v>
      </c>
    </row>
    <row r="5" spans="1:30" ht="136.5">
      <c r="A5" s="2">
        <v>2</v>
      </c>
      <c r="B5" s="3" t="s">
        <v>29</v>
      </c>
      <c r="C5" s="3" t="s">
        <v>30</v>
      </c>
      <c r="D5" s="3" t="s">
        <v>31</v>
      </c>
      <c r="E5" s="3" t="s">
        <v>32</v>
      </c>
      <c r="F5" s="4">
        <v>600</v>
      </c>
      <c r="G5" s="4">
        <v>379</v>
      </c>
      <c r="H5" s="5" t="s">
        <v>33</v>
      </c>
      <c r="I5" s="4">
        <f t="shared" ref="I5:I8" si="1">10*G5/F5</f>
        <v>6.3166666666666664</v>
      </c>
      <c r="J5" s="4">
        <v>2100</v>
      </c>
      <c r="K5" s="4">
        <v>1587</v>
      </c>
      <c r="L5" s="5" t="s">
        <v>34</v>
      </c>
      <c r="M5" s="4">
        <f t="shared" ref="M5:M8" si="2">15*K5/J5</f>
        <v>11.335714285714285</v>
      </c>
      <c r="N5" s="4">
        <v>1400</v>
      </c>
      <c r="O5" s="4">
        <v>621</v>
      </c>
      <c r="P5" s="5" t="s">
        <v>35</v>
      </c>
      <c r="Q5" s="4">
        <f t="shared" ref="Q5:Q8" si="3">25*O5/N5</f>
        <v>11.089285714285714</v>
      </c>
      <c r="R5" s="6">
        <v>0</v>
      </c>
      <c r="S5" s="6">
        <v>1</v>
      </c>
      <c r="T5" s="6">
        <v>0</v>
      </c>
      <c r="U5" s="6">
        <v>0</v>
      </c>
      <c r="V5" s="4">
        <f t="shared" si="0"/>
        <v>0</v>
      </c>
      <c r="W5" s="8">
        <v>0</v>
      </c>
      <c r="X5" s="6">
        <v>1</v>
      </c>
      <c r="Y5" s="6">
        <v>0</v>
      </c>
      <c r="Z5" s="6">
        <f t="shared" ref="Z5:Z8" si="4">10*Y5/X5</f>
        <v>0</v>
      </c>
      <c r="AA5" s="6" t="s">
        <v>27</v>
      </c>
      <c r="AB5" s="6">
        <v>5</v>
      </c>
      <c r="AC5" s="7">
        <f t="shared" ref="AC5:AC22" si="5">I5+M5+Q5+AB5+V5+Z5</f>
        <v>33.741666666666667</v>
      </c>
      <c r="AD5" s="6" t="s">
        <v>36</v>
      </c>
    </row>
    <row r="6" spans="1:30" ht="97.5">
      <c r="A6" s="2">
        <v>3</v>
      </c>
      <c r="B6" s="3" t="s">
        <v>37</v>
      </c>
      <c r="C6" s="3" t="s">
        <v>38</v>
      </c>
      <c r="D6" s="3" t="s">
        <v>39</v>
      </c>
      <c r="E6" s="3" t="s">
        <v>40</v>
      </c>
      <c r="F6" s="4">
        <v>600</v>
      </c>
      <c r="G6" s="4">
        <v>437</v>
      </c>
      <c r="H6" s="5" t="s">
        <v>41</v>
      </c>
      <c r="I6" s="4">
        <f t="shared" si="1"/>
        <v>7.2833333333333332</v>
      </c>
      <c r="J6" s="4">
        <v>2100</v>
      </c>
      <c r="K6" s="4">
        <v>1654</v>
      </c>
      <c r="L6" s="5" t="s">
        <v>42</v>
      </c>
      <c r="M6" s="4">
        <f t="shared" si="2"/>
        <v>11.814285714285715</v>
      </c>
      <c r="N6" s="4">
        <v>100</v>
      </c>
      <c r="O6" s="4">
        <v>71.959999999999994</v>
      </c>
      <c r="P6" s="5" t="s">
        <v>43</v>
      </c>
      <c r="Q6" s="4">
        <f t="shared" si="3"/>
        <v>17.989999999999998</v>
      </c>
      <c r="R6" s="6">
        <v>0</v>
      </c>
      <c r="S6" s="6">
        <v>1</v>
      </c>
      <c r="T6" s="6">
        <v>0</v>
      </c>
      <c r="U6" s="6">
        <v>0</v>
      </c>
      <c r="V6" s="4">
        <f t="shared" si="0"/>
        <v>0</v>
      </c>
      <c r="W6" s="6">
        <v>0</v>
      </c>
      <c r="X6" s="6">
        <v>1</v>
      </c>
      <c r="Y6" s="6">
        <v>0</v>
      </c>
      <c r="Z6" s="6">
        <f t="shared" si="4"/>
        <v>0</v>
      </c>
      <c r="AA6" s="6">
        <v>0</v>
      </c>
      <c r="AB6" s="6">
        <v>0</v>
      </c>
      <c r="AC6" s="7">
        <f t="shared" si="5"/>
        <v>37.087619047619043</v>
      </c>
      <c r="AD6" s="6" t="s">
        <v>44</v>
      </c>
    </row>
    <row r="7" spans="1:30" ht="156">
      <c r="A7" s="2">
        <v>4</v>
      </c>
      <c r="B7" s="3" t="s">
        <v>45</v>
      </c>
      <c r="C7" s="3" t="s">
        <v>46</v>
      </c>
      <c r="D7" s="3" t="s">
        <v>47</v>
      </c>
      <c r="E7" s="3" t="s">
        <v>23</v>
      </c>
      <c r="F7" s="4">
        <v>600</v>
      </c>
      <c r="G7" s="4">
        <v>471</v>
      </c>
      <c r="H7" s="5" t="s">
        <v>48</v>
      </c>
      <c r="I7" s="4">
        <f t="shared" si="1"/>
        <v>7.85</v>
      </c>
      <c r="J7" s="4">
        <v>2100</v>
      </c>
      <c r="K7" s="4">
        <v>1639</v>
      </c>
      <c r="L7" s="5" t="s">
        <v>49</v>
      </c>
      <c r="M7" s="4">
        <f t="shared" si="2"/>
        <v>11.707142857142857</v>
      </c>
      <c r="N7" s="4">
        <v>2600</v>
      </c>
      <c r="O7" s="4">
        <v>1807</v>
      </c>
      <c r="P7" s="5" t="s">
        <v>50</v>
      </c>
      <c r="Q7" s="4">
        <f t="shared" si="3"/>
        <v>17.375</v>
      </c>
      <c r="R7" s="6">
        <v>0</v>
      </c>
      <c r="S7" s="6">
        <v>1</v>
      </c>
      <c r="T7" s="6">
        <v>0</v>
      </c>
      <c r="U7" s="6">
        <v>0</v>
      </c>
      <c r="V7" s="4">
        <f t="shared" si="0"/>
        <v>0</v>
      </c>
      <c r="W7" s="6">
        <v>0</v>
      </c>
      <c r="X7" s="6">
        <v>1</v>
      </c>
      <c r="Y7" s="6">
        <v>0</v>
      </c>
      <c r="Z7" s="6">
        <f t="shared" si="4"/>
        <v>0</v>
      </c>
      <c r="AA7" s="6" t="s">
        <v>51</v>
      </c>
      <c r="AB7" s="6">
        <v>0.2</v>
      </c>
      <c r="AC7" s="7">
        <f t="shared" si="5"/>
        <v>37.13214285714286</v>
      </c>
      <c r="AD7" s="6" t="s">
        <v>52</v>
      </c>
    </row>
    <row r="8" spans="1:30" ht="97.5">
      <c r="A8" s="2">
        <v>5</v>
      </c>
      <c r="B8" s="3" t="s">
        <v>53</v>
      </c>
      <c r="C8" s="3" t="s">
        <v>54</v>
      </c>
      <c r="D8" s="3" t="s">
        <v>55</v>
      </c>
      <c r="E8" s="3" t="s">
        <v>56</v>
      </c>
      <c r="F8" s="4">
        <v>500</v>
      </c>
      <c r="G8" s="4">
        <v>370</v>
      </c>
      <c r="H8" s="5" t="s">
        <v>58</v>
      </c>
      <c r="I8" s="4">
        <f t="shared" si="1"/>
        <v>7.4</v>
      </c>
      <c r="J8" s="4">
        <v>500</v>
      </c>
      <c r="K8" s="4">
        <v>341</v>
      </c>
      <c r="L8" s="5" t="s">
        <v>57</v>
      </c>
      <c r="M8" s="4">
        <f t="shared" si="2"/>
        <v>10.23</v>
      </c>
      <c r="N8" s="4">
        <v>5100</v>
      </c>
      <c r="O8" s="4">
        <v>3095</v>
      </c>
      <c r="P8" s="5" t="s">
        <v>59</v>
      </c>
      <c r="Q8" s="4">
        <f t="shared" si="3"/>
        <v>15.171568627450981</v>
      </c>
      <c r="R8" s="6">
        <v>0</v>
      </c>
      <c r="S8" s="6">
        <v>1</v>
      </c>
      <c r="T8" s="6">
        <v>0</v>
      </c>
      <c r="U8" s="6">
        <v>0</v>
      </c>
      <c r="V8" s="4">
        <f t="shared" si="0"/>
        <v>0</v>
      </c>
      <c r="W8" s="6">
        <v>0</v>
      </c>
      <c r="X8" s="6">
        <v>1</v>
      </c>
      <c r="Y8" s="6">
        <v>0</v>
      </c>
      <c r="Z8" s="6">
        <f t="shared" si="4"/>
        <v>0</v>
      </c>
      <c r="AA8" s="6">
        <v>0</v>
      </c>
      <c r="AB8" s="6">
        <v>0</v>
      </c>
      <c r="AC8" s="7">
        <f t="shared" si="5"/>
        <v>32.801568627450983</v>
      </c>
      <c r="AD8" s="6" t="s">
        <v>60</v>
      </c>
    </row>
    <row r="9" spans="1:30" s="18" customFormat="1" ht="97.5">
      <c r="A9" s="12">
        <v>6</v>
      </c>
      <c r="B9" s="13" t="s">
        <v>61</v>
      </c>
      <c r="C9" s="13" t="s">
        <v>62</v>
      </c>
      <c r="D9" s="13" t="s">
        <v>63</v>
      </c>
      <c r="E9" s="13" t="s">
        <v>56</v>
      </c>
      <c r="F9" s="14">
        <v>600</v>
      </c>
      <c r="G9" s="14">
        <v>315</v>
      </c>
      <c r="H9" s="15" t="s">
        <v>64</v>
      </c>
      <c r="I9" s="14">
        <f t="shared" ref="I9:I22" si="6">10*G9/F9</f>
        <v>5.25</v>
      </c>
      <c r="J9" s="14">
        <v>3750</v>
      </c>
      <c r="K9" s="14">
        <v>3136</v>
      </c>
      <c r="L9" s="15" t="s">
        <v>65</v>
      </c>
      <c r="M9" s="14">
        <f t="shared" ref="M9:M22" si="7">15*K9/J9</f>
        <v>12.544</v>
      </c>
      <c r="N9" s="14">
        <v>100</v>
      </c>
      <c r="O9" s="14">
        <v>6.97</v>
      </c>
      <c r="P9" s="15">
        <v>64.7</v>
      </c>
      <c r="Q9" s="14">
        <f t="shared" ref="Q9:Q22" si="8">25*O9/N9</f>
        <v>1.7424999999999999</v>
      </c>
      <c r="R9" s="16">
        <v>0</v>
      </c>
      <c r="S9" s="16">
        <v>1</v>
      </c>
      <c r="T9" s="16">
        <v>0</v>
      </c>
      <c r="U9" s="16">
        <v>0</v>
      </c>
      <c r="V9" s="14">
        <f t="shared" ref="V9:V22" si="9">30*T9/S9</f>
        <v>0</v>
      </c>
      <c r="W9" s="16">
        <v>0</v>
      </c>
      <c r="X9" s="16">
        <v>1</v>
      </c>
      <c r="Y9" s="16">
        <v>0</v>
      </c>
      <c r="Z9" s="16">
        <f t="shared" ref="Z9:Z22" si="10">10*Y9/X9</f>
        <v>0</v>
      </c>
      <c r="AA9" s="16">
        <v>0</v>
      </c>
      <c r="AB9" s="16">
        <v>0</v>
      </c>
      <c r="AC9" s="17">
        <f t="shared" si="5"/>
        <v>19.5365</v>
      </c>
      <c r="AD9" s="16" t="s">
        <v>66</v>
      </c>
    </row>
    <row r="10" spans="1:30" ht="97.5">
      <c r="A10" s="2">
        <v>7</v>
      </c>
      <c r="B10" s="3" t="s">
        <v>67</v>
      </c>
      <c r="C10" s="3" t="s">
        <v>68</v>
      </c>
      <c r="D10" s="3" t="s">
        <v>69</v>
      </c>
      <c r="E10" s="3" t="s">
        <v>70</v>
      </c>
      <c r="F10" s="4">
        <v>750</v>
      </c>
      <c r="G10" s="4">
        <v>502</v>
      </c>
      <c r="H10" s="5" t="s">
        <v>71</v>
      </c>
      <c r="I10" s="4">
        <f t="shared" si="6"/>
        <v>6.6933333333333334</v>
      </c>
      <c r="J10" s="4">
        <v>2100</v>
      </c>
      <c r="K10" s="4">
        <v>1427</v>
      </c>
      <c r="L10" s="5" t="s">
        <v>72</v>
      </c>
      <c r="M10" s="4">
        <f t="shared" si="7"/>
        <v>10.192857142857143</v>
      </c>
      <c r="N10" s="4">
        <v>700</v>
      </c>
      <c r="O10" s="4">
        <v>451</v>
      </c>
      <c r="P10" s="5" t="s">
        <v>73</v>
      </c>
      <c r="Q10" s="4">
        <f t="shared" si="8"/>
        <v>16.107142857142858</v>
      </c>
      <c r="R10" s="6" t="s">
        <v>74</v>
      </c>
      <c r="S10" s="6">
        <v>900</v>
      </c>
      <c r="T10" s="6">
        <v>581</v>
      </c>
      <c r="U10" s="6" t="s">
        <v>75</v>
      </c>
      <c r="V10" s="4">
        <f t="shared" si="9"/>
        <v>19.366666666666667</v>
      </c>
      <c r="W10" s="6">
        <v>0</v>
      </c>
      <c r="X10" s="6">
        <v>1</v>
      </c>
      <c r="Y10" s="6">
        <v>0</v>
      </c>
      <c r="Z10" s="6">
        <f t="shared" si="10"/>
        <v>0</v>
      </c>
      <c r="AA10" s="6" t="s">
        <v>76</v>
      </c>
      <c r="AB10" s="6">
        <v>4.68</v>
      </c>
      <c r="AC10" s="7">
        <f t="shared" si="5"/>
        <v>57.040000000000006</v>
      </c>
      <c r="AD10" s="6" t="s">
        <v>77</v>
      </c>
    </row>
    <row r="11" spans="1:30" ht="97.5">
      <c r="A11" s="2">
        <v>8</v>
      </c>
      <c r="B11" s="3" t="s">
        <v>78</v>
      </c>
      <c r="C11" s="3" t="s">
        <v>151</v>
      </c>
      <c r="D11" s="3" t="s">
        <v>79</v>
      </c>
      <c r="E11" s="3" t="s">
        <v>80</v>
      </c>
      <c r="F11" s="4">
        <v>800</v>
      </c>
      <c r="G11" s="4">
        <v>628</v>
      </c>
      <c r="H11" s="5" t="s">
        <v>48</v>
      </c>
      <c r="I11" s="4">
        <f t="shared" si="6"/>
        <v>7.85</v>
      </c>
      <c r="J11" s="4">
        <v>600</v>
      </c>
      <c r="K11" s="4">
        <v>421</v>
      </c>
      <c r="L11" s="5" t="s">
        <v>81</v>
      </c>
      <c r="M11" s="4">
        <f t="shared" si="7"/>
        <v>10.525</v>
      </c>
      <c r="N11" s="4">
        <v>5100</v>
      </c>
      <c r="O11" s="4">
        <v>3317</v>
      </c>
      <c r="P11" s="5" t="s">
        <v>82</v>
      </c>
      <c r="Q11" s="4">
        <f t="shared" si="8"/>
        <v>16.259803921568629</v>
      </c>
      <c r="R11" s="6">
        <v>0</v>
      </c>
      <c r="S11" s="6">
        <v>1</v>
      </c>
      <c r="T11" s="6">
        <v>0</v>
      </c>
      <c r="U11" s="6">
        <v>0</v>
      </c>
      <c r="V11" s="4">
        <f t="shared" si="9"/>
        <v>0</v>
      </c>
      <c r="W11" s="6">
        <v>0</v>
      </c>
      <c r="X11" s="6">
        <v>1</v>
      </c>
      <c r="Y11" s="6">
        <v>0</v>
      </c>
      <c r="Z11" s="6">
        <f t="shared" si="10"/>
        <v>0</v>
      </c>
      <c r="AA11" s="6">
        <v>0</v>
      </c>
      <c r="AB11" s="6">
        <v>0</v>
      </c>
      <c r="AC11" s="7">
        <f t="shared" si="5"/>
        <v>34.634803921568633</v>
      </c>
      <c r="AD11" s="6"/>
    </row>
    <row r="12" spans="1:30" ht="78">
      <c r="A12" s="2">
        <v>9</v>
      </c>
      <c r="B12" s="3" t="s">
        <v>83</v>
      </c>
      <c r="C12" s="3" t="s">
        <v>84</v>
      </c>
      <c r="D12" s="3" t="s">
        <v>85</v>
      </c>
      <c r="E12" s="3" t="s">
        <v>86</v>
      </c>
      <c r="F12" s="4">
        <v>600</v>
      </c>
      <c r="G12" s="4">
        <v>407</v>
      </c>
      <c r="H12" s="5" t="s">
        <v>87</v>
      </c>
      <c r="I12" s="4">
        <f t="shared" si="6"/>
        <v>6.7833333333333332</v>
      </c>
      <c r="J12" s="4">
        <v>600</v>
      </c>
      <c r="K12" s="4">
        <v>415</v>
      </c>
      <c r="L12" s="5" t="s">
        <v>88</v>
      </c>
      <c r="M12" s="4">
        <f t="shared" si="7"/>
        <v>10.375</v>
      </c>
      <c r="N12" s="4">
        <v>4200</v>
      </c>
      <c r="O12" s="4">
        <v>3248</v>
      </c>
      <c r="P12" s="5" t="s">
        <v>89</v>
      </c>
      <c r="Q12" s="4">
        <f t="shared" si="8"/>
        <v>19.333333333333332</v>
      </c>
      <c r="R12" s="6">
        <v>0</v>
      </c>
      <c r="S12" s="6">
        <v>1</v>
      </c>
      <c r="T12" s="6">
        <v>0</v>
      </c>
      <c r="U12" s="6">
        <v>0</v>
      </c>
      <c r="V12" s="4">
        <f t="shared" si="9"/>
        <v>0</v>
      </c>
      <c r="W12" s="6">
        <v>0</v>
      </c>
      <c r="X12" s="6">
        <v>1</v>
      </c>
      <c r="Y12" s="6">
        <v>0</v>
      </c>
      <c r="Z12" s="6">
        <f t="shared" si="10"/>
        <v>0</v>
      </c>
      <c r="AA12" s="6" t="s">
        <v>90</v>
      </c>
      <c r="AB12" s="6">
        <v>0.95</v>
      </c>
      <c r="AC12" s="7">
        <f t="shared" si="5"/>
        <v>37.441666666666663</v>
      </c>
      <c r="AD12" s="6" t="s">
        <v>91</v>
      </c>
    </row>
    <row r="13" spans="1:30" ht="78">
      <c r="A13" s="2">
        <v>10</v>
      </c>
      <c r="B13" s="3" t="s">
        <v>92</v>
      </c>
      <c r="C13" s="3" t="s">
        <v>93</v>
      </c>
      <c r="D13" s="3" t="s">
        <v>94</v>
      </c>
      <c r="E13" s="3" t="s">
        <v>95</v>
      </c>
      <c r="F13" s="4">
        <v>600</v>
      </c>
      <c r="G13" s="4">
        <v>365</v>
      </c>
      <c r="H13" s="5" t="s">
        <v>96</v>
      </c>
      <c r="I13" s="4">
        <f t="shared" si="6"/>
        <v>6.083333333333333</v>
      </c>
      <c r="J13" s="4">
        <v>1100</v>
      </c>
      <c r="K13" s="4">
        <v>776</v>
      </c>
      <c r="L13" s="5" t="s">
        <v>98</v>
      </c>
      <c r="M13" s="4">
        <f t="shared" si="7"/>
        <v>10.581818181818182</v>
      </c>
      <c r="N13" s="4">
        <v>1</v>
      </c>
      <c r="O13" s="4">
        <v>0</v>
      </c>
      <c r="P13" s="5">
        <v>0</v>
      </c>
      <c r="Q13" s="4">
        <f t="shared" si="8"/>
        <v>0</v>
      </c>
      <c r="R13" s="6">
        <v>0</v>
      </c>
      <c r="S13" s="6">
        <v>1</v>
      </c>
      <c r="T13" s="6">
        <v>0</v>
      </c>
      <c r="U13" s="6">
        <v>0</v>
      </c>
      <c r="V13" s="4">
        <f t="shared" si="9"/>
        <v>0</v>
      </c>
      <c r="W13" s="6">
        <v>0</v>
      </c>
      <c r="X13" s="6">
        <v>1</v>
      </c>
      <c r="Y13" s="6">
        <v>0</v>
      </c>
      <c r="Z13" s="6">
        <f t="shared" si="10"/>
        <v>0</v>
      </c>
      <c r="AA13" s="6" t="s">
        <v>99</v>
      </c>
      <c r="AB13" s="6">
        <v>0.24</v>
      </c>
      <c r="AC13" s="7">
        <f t="shared" si="5"/>
        <v>16.905151515151513</v>
      </c>
      <c r="AD13" s="6" t="s">
        <v>44</v>
      </c>
    </row>
    <row r="14" spans="1:30" ht="97.5">
      <c r="A14" s="2">
        <v>11</v>
      </c>
      <c r="B14" s="3" t="s">
        <v>100</v>
      </c>
      <c r="C14" s="3" t="s">
        <v>101</v>
      </c>
      <c r="D14" s="3" t="s">
        <v>102</v>
      </c>
      <c r="E14" s="3" t="s">
        <v>103</v>
      </c>
      <c r="F14" s="4">
        <v>600</v>
      </c>
      <c r="G14" s="4">
        <v>426</v>
      </c>
      <c r="H14" s="5" t="s">
        <v>104</v>
      </c>
      <c r="I14" s="4">
        <f t="shared" si="6"/>
        <v>7.1</v>
      </c>
      <c r="J14" s="4">
        <v>2100</v>
      </c>
      <c r="K14" s="4">
        <v>1635</v>
      </c>
      <c r="L14" s="5" t="s">
        <v>105</v>
      </c>
      <c r="M14" s="4">
        <f t="shared" si="7"/>
        <v>11.678571428571429</v>
      </c>
      <c r="N14" s="4">
        <v>1</v>
      </c>
      <c r="O14" s="4">
        <v>0</v>
      </c>
      <c r="P14" s="5">
        <v>0</v>
      </c>
      <c r="Q14" s="4">
        <f t="shared" si="8"/>
        <v>0</v>
      </c>
      <c r="R14" s="6">
        <v>0</v>
      </c>
      <c r="S14" s="6">
        <v>1</v>
      </c>
      <c r="T14" s="6">
        <v>0</v>
      </c>
      <c r="U14" s="6">
        <v>0</v>
      </c>
      <c r="V14" s="4">
        <f t="shared" si="9"/>
        <v>0</v>
      </c>
      <c r="W14" s="6">
        <v>0</v>
      </c>
      <c r="X14" s="6">
        <v>1</v>
      </c>
      <c r="Y14" s="6">
        <v>0</v>
      </c>
      <c r="Z14" s="6">
        <f t="shared" si="10"/>
        <v>0</v>
      </c>
      <c r="AA14" s="6" t="s">
        <v>99</v>
      </c>
      <c r="AB14" s="6">
        <v>0.24</v>
      </c>
      <c r="AC14" s="7">
        <f t="shared" si="5"/>
        <v>19.018571428571427</v>
      </c>
      <c r="AD14" s="6" t="s">
        <v>106</v>
      </c>
    </row>
    <row r="15" spans="1:30" ht="97.5">
      <c r="A15" s="2">
        <v>12</v>
      </c>
      <c r="B15" s="3" t="s">
        <v>107</v>
      </c>
      <c r="C15" s="3" t="s">
        <v>112</v>
      </c>
      <c r="D15" s="3" t="s">
        <v>108</v>
      </c>
      <c r="E15" s="3" t="s">
        <v>109</v>
      </c>
      <c r="F15" s="4">
        <v>600</v>
      </c>
      <c r="G15" s="4">
        <v>411</v>
      </c>
      <c r="H15" s="5" t="s">
        <v>110</v>
      </c>
      <c r="I15" s="4">
        <f t="shared" si="6"/>
        <v>6.85</v>
      </c>
      <c r="J15" s="4">
        <v>2100</v>
      </c>
      <c r="K15" s="4">
        <v>1569</v>
      </c>
      <c r="L15" s="5" t="s">
        <v>111</v>
      </c>
      <c r="M15" s="4">
        <f t="shared" si="7"/>
        <v>11.207142857142857</v>
      </c>
      <c r="N15" s="4">
        <v>1</v>
      </c>
      <c r="O15" s="4">
        <v>0</v>
      </c>
      <c r="P15" s="5">
        <v>0</v>
      </c>
      <c r="Q15" s="4">
        <f t="shared" si="8"/>
        <v>0</v>
      </c>
      <c r="R15" s="6">
        <v>0</v>
      </c>
      <c r="S15" s="6">
        <v>1</v>
      </c>
      <c r="T15" s="6">
        <v>0</v>
      </c>
      <c r="U15" s="6">
        <v>0</v>
      </c>
      <c r="V15" s="4">
        <f t="shared" si="9"/>
        <v>0</v>
      </c>
      <c r="W15" s="6">
        <v>0</v>
      </c>
      <c r="X15" s="6">
        <v>1</v>
      </c>
      <c r="Y15" s="6">
        <v>0</v>
      </c>
      <c r="Z15" s="6">
        <f t="shared" si="10"/>
        <v>0</v>
      </c>
      <c r="AA15" s="6">
        <v>0</v>
      </c>
      <c r="AB15" s="6">
        <v>0</v>
      </c>
      <c r="AC15" s="7">
        <f t="shared" si="5"/>
        <v>18.057142857142857</v>
      </c>
      <c r="AD15" s="6" t="s">
        <v>44</v>
      </c>
    </row>
    <row r="16" spans="1:30" ht="117">
      <c r="A16" s="2">
        <v>13</v>
      </c>
      <c r="B16" s="3" t="s">
        <v>113</v>
      </c>
      <c r="C16" s="3" t="s">
        <v>114</v>
      </c>
      <c r="D16" s="3" t="s">
        <v>115</v>
      </c>
      <c r="E16" s="3" t="s">
        <v>86</v>
      </c>
      <c r="F16" s="4">
        <v>600</v>
      </c>
      <c r="G16" s="4">
        <v>412</v>
      </c>
      <c r="H16" s="5" t="s">
        <v>116</v>
      </c>
      <c r="I16" s="4">
        <f t="shared" si="6"/>
        <v>6.8666666666666663</v>
      </c>
      <c r="J16" s="4">
        <v>2100</v>
      </c>
      <c r="K16" s="4">
        <v>1600</v>
      </c>
      <c r="L16" s="5" t="s">
        <v>117</v>
      </c>
      <c r="M16" s="4">
        <f t="shared" si="7"/>
        <v>11.428571428571429</v>
      </c>
      <c r="N16" s="4">
        <v>1</v>
      </c>
      <c r="O16" s="4">
        <v>0</v>
      </c>
      <c r="P16" s="5">
        <v>0</v>
      </c>
      <c r="Q16" s="4">
        <f t="shared" si="8"/>
        <v>0</v>
      </c>
      <c r="R16" s="6">
        <v>0</v>
      </c>
      <c r="S16" s="6">
        <v>1</v>
      </c>
      <c r="T16" s="6">
        <v>0</v>
      </c>
      <c r="U16" s="6">
        <v>0</v>
      </c>
      <c r="V16" s="4">
        <f t="shared" si="9"/>
        <v>0</v>
      </c>
      <c r="W16" s="6">
        <v>0</v>
      </c>
      <c r="X16" s="6">
        <v>1</v>
      </c>
      <c r="Y16" s="6">
        <v>0</v>
      </c>
      <c r="Z16" s="6">
        <f t="shared" si="10"/>
        <v>0</v>
      </c>
      <c r="AA16" s="6" t="s">
        <v>99</v>
      </c>
      <c r="AB16" s="6">
        <v>0.24</v>
      </c>
      <c r="AC16" s="7">
        <f t="shared" si="5"/>
        <v>18.535238095238093</v>
      </c>
      <c r="AD16" s="6" t="s">
        <v>120</v>
      </c>
    </row>
    <row r="17" spans="1:30" ht="117">
      <c r="A17" s="2">
        <v>14</v>
      </c>
      <c r="B17" s="3" t="s">
        <v>118</v>
      </c>
      <c r="C17" s="3" t="s">
        <v>119</v>
      </c>
      <c r="D17" s="3" t="s">
        <v>121</v>
      </c>
      <c r="E17" s="3" t="s">
        <v>95</v>
      </c>
      <c r="F17" s="4">
        <v>600</v>
      </c>
      <c r="G17" s="4">
        <v>473</v>
      </c>
      <c r="H17" s="5" t="s">
        <v>122</v>
      </c>
      <c r="I17" s="4">
        <f t="shared" si="6"/>
        <v>7.8833333333333337</v>
      </c>
      <c r="J17" s="4">
        <v>600</v>
      </c>
      <c r="K17" s="4">
        <v>407</v>
      </c>
      <c r="L17" s="5" t="s">
        <v>87</v>
      </c>
      <c r="M17" s="4">
        <f t="shared" si="7"/>
        <v>10.175000000000001</v>
      </c>
      <c r="N17" s="4">
        <v>5100</v>
      </c>
      <c r="O17" s="4">
        <v>4162</v>
      </c>
      <c r="P17" s="5" t="s">
        <v>123</v>
      </c>
      <c r="Q17" s="4">
        <f t="shared" si="8"/>
        <v>20.401960784313726</v>
      </c>
      <c r="R17" s="6">
        <v>0</v>
      </c>
      <c r="S17" s="6">
        <v>1</v>
      </c>
      <c r="T17" s="6">
        <v>0</v>
      </c>
      <c r="U17" s="6">
        <v>0</v>
      </c>
      <c r="V17" s="4">
        <f t="shared" si="9"/>
        <v>0</v>
      </c>
      <c r="W17" s="6">
        <v>0</v>
      </c>
      <c r="X17" s="6">
        <v>1</v>
      </c>
      <c r="Y17" s="6">
        <v>0</v>
      </c>
      <c r="Z17" s="6">
        <f t="shared" si="10"/>
        <v>0</v>
      </c>
      <c r="AA17" s="6" t="s">
        <v>124</v>
      </c>
      <c r="AB17" s="6">
        <v>7.0000000000000007E-2</v>
      </c>
      <c r="AC17" s="7">
        <f t="shared" si="5"/>
        <v>38.53029411764706</v>
      </c>
      <c r="AD17" s="6" t="s">
        <v>125</v>
      </c>
    </row>
    <row r="18" spans="1:30" ht="136.5">
      <c r="A18" s="2">
        <v>15</v>
      </c>
      <c r="B18" s="3" t="s">
        <v>126</v>
      </c>
      <c r="C18" s="3" t="s">
        <v>127</v>
      </c>
      <c r="D18" s="3" t="s">
        <v>128</v>
      </c>
      <c r="E18" s="3" t="s">
        <v>129</v>
      </c>
      <c r="F18" s="4">
        <v>500</v>
      </c>
      <c r="G18" s="4">
        <v>388</v>
      </c>
      <c r="H18" s="5" t="s">
        <v>130</v>
      </c>
      <c r="I18" s="4">
        <f t="shared" si="6"/>
        <v>7.76</v>
      </c>
      <c r="J18" s="4">
        <v>500</v>
      </c>
      <c r="K18" s="4">
        <v>335</v>
      </c>
      <c r="L18" s="5" t="s">
        <v>131</v>
      </c>
      <c r="M18" s="4">
        <f t="shared" si="7"/>
        <v>10.050000000000001</v>
      </c>
      <c r="N18" s="4">
        <v>1600</v>
      </c>
      <c r="O18" s="4">
        <v>970</v>
      </c>
      <c r="P18" s="5" t="s">
        <v>132</v>
      </c>
      <c r="Q18" s="4">
        <f t="shared" si="8"/>
        <v>15.15625</v>
      </c>
      <c r="R18" s="6">
        <v>0</v>
      </c>
      <c r="S18" s="6">
        <v>1</v>
      </c>
      <c r="T18" s="6">
        <v>0</v>
      </c>
      <c r="U18" s="6">
        <v>0</v>
      </c>
      <c r="V18" s="4">
        <f t="shared" si="9"/>
        <v>0</v>
      </c>
      <c r="W18" s="6">
        <v>0</v>
      </c>
      <c r="X18" s="6">
        <v>1</v>
      </c>
      <c r="Y18" s="6">
        <v>0</v>
      </c>
      <c r="Z18" s="6">
        <f t="shared" si="10"/>
        <v>0</v>
      </c>
      <c r="AA18" s="6">
        <v>0</v>
      </c>
      <c r="AB18" s="6">
        <v>0</v>
      </c>
      <c r="AC18" s="7">
        <f t="shared" si="5"/>
        <v>32.966250000000002</v>
      </c>
      <c r="AD18" s="6" t="s">
        <v>157</v>
      </c>
    </row>
    <row r="19" spans="1:30" ht="78">
      <c r="A19" s="2">
        <v>16</v>
      </c>
      <c r="B19" s="3" t="s">
        <v>133</v>
      </c>
      <c r="C19" s="3" t="s">
        <v>134</v>
      </c>
      <c r="D19" s="3" t="s">
        <v>135</v>
      </c>
      <c r="E19" s="3" t="s">
        <v>95</v>
      </c>
      <c r="F19" s="4">
        <v>600</v>
      </c>
      <c r="G19" s="4">
        <v>446</v>
      </c>
      <c r="H19" s="5" t="s">
        <v>136</v>
      </c>
      <c r="I19" s="4">
        <f t="shared" si="6"/>
        <v>7.4333333333333336</v>
      </c>
      <c r="J19" s="4">
        <v>2100</v>
      </c>
      <c r="K19" s="4">
        <v>1656</v>
      </c>
      <c r="L19" s="5" t="s">
        <v>137</v>
      </c>
      <c r="M19" s="4">
        <f t="shared" si="7"/>
        <v>11.828571428571429</v>
      </c>
      <c r="N19" s="4">
        <v>1</v>
      </c>
      <c r="O19" s="4">
        <v>0</v>
      </c>
      <c r="P19" s="5">
        <v>0</v>
      </c>
      <c r="Q19" s="4">
        <f t="shared" si="8"/>
        <v>0</v>
      </c>
      <c r="R19" s="6">
        <v>0</v>
      </c>
      <c r="S19" s="6">
        <v>1</v>
      </c>
      <c r="T19" s="6">
        <v>0</v>
      </c>
      <c r="U19" s="6">
        <v>0</v>
      </c>
      <c r="V19" s="4">
        <f t="shared" si="9"/>
        <v>0</v>
      </c>
      <c r="W19" s="6">
        <v>0</v>
      </c>
      <c r="X19" s="6">
        <v>1</v>
      </c>
      <c r="Y19" s="6">
        <v>0</v>
      </c>
      <c r="Z19" s="6">
        <f t="shared" si="10"/>
        <v>0</v>
      </c>
      <c r="AA19" s="6">
        <v>0</v>
      </c>
      <c r="AB19" s="6">
        <v>0</v>
      </c>
      <c r="AC19" s="7">
        <f t="shared" si="5"/>
        <v>19.261904761904763</v>
      </c>
      <c r="AD19" s="6" t="s">
        <v>138</v>
      </c>
    </row>
    <row r="20" spans="1:30" ht="97.5">
      <c r="A20" s="2">
        <v>17</v>
      </c>
      <c r="B20" s="3" t="s">
        <v>139</v>
      </c>
      <c r="C20" s="3" t="s">
        <v>140</v>
      </c>
      <c r="D20" s="3" t="s">
        <v>141</v>
      </c>
      <c r="E20" s="3" t="s">
        <v>40</v>
      </c>
      <c r="F20" s="4">
        <v>600</v>
      </c>
      <c r="G20" s="4">
        <v>475</v>
      </c>
      <c r="H20" s="5" t="s">
        <v>97</v>
      </c>
      <c r="I20" s="4">
        <f t="shared" si="6"/>
        <v>7.916666666666667</v>
      </c>
      <c r="J20" s="4">
        <v>600</v>
      </c>
      <c r="K20" s="4">
        <v>408</v>
      </c>
      <c r="L20" s="5" t="s">
        <v>142</v>
      </c>
      <c r="M20" s="4">
        <f t="shared" si="7"/>
        <v>10.199999999999999</v>
      </c>
      <c r="N20" s="4">
        <v>1</v>
      </c>
      <c r="O20" s="4">
        <v>0</v>
      </c>
      <c r="P20" s="5">
        <v>0</v>
      </c>
      <c r="Q20" s="4">
        <f t="shared" si="8"/>
        <v>0</v>
      </c>
      <c r="R20" s="6">
        <v>0</v>
      </c>
      <c r="S20" s="6">
        <v>1</v>
      </c>
      <c r="T20" s="6">
        <v>0</v>
      </c>
      <c r="U20" s="6">
        <v>0</v>
      </c>
      <c r="V20" s="4">
        <f t="shared" si="9"/>
        <v>0</v>
      </c>
      <c r="W20" s="6" t="s">
        <v>143</v>
      </c>
      <c r="X20" s="6">
        <v>1400</v>
      </c>
      <c r="Y20" s="6">
        <v>1083</v>
      </c>
      <c r="Z20" s="6">
        <f t="shared" si="10"/>
        <v>7.7357142857142858</v>
      </c>
      <c r="AA20" s="6" t="s">
        <v>145</v>
      </c>
      <c r="AB20" s="6">
        <v>2.09</v>
      </c>
      <c r="AC20" s="7">
        <f t="shared" si="5"/>
        <v>27.942380952380951</v>
      </c>
      <c r="AD20" s="6" t="s">
        <v>144</v>
      </c>
    </row>
    <row r="21" spans="1:30" s="25" customFormat="1" ht="97.5">
      <c r="A21" s="19">
        <v>18</v>
      </c>
      <c r="B21" s="20" t="s">
        <v>146</v>
      </c>
      <c r="C21" s="20" t="s">
        <v>147</v>
      </c>
      <c r="D21" s="20" t="s">
        <v>148</v>
      </c>
      <c r="E21" s="20" t="s">
        <v>40</v>
      </c>
      <c r="F21" s="21">
        <v>1</v>
      </c>
      <c r="G21" s="21">
        <v>0</v>
      </c>
      <c r="H21" s="22">
        <v>0</v>
      </c>
      <c r="I21" s="21">
        <f t="shared" si="6"/>
        <v>0</v>
      </c>
      <c r="J21" s="21">
        <v>1</v>
      </c>
      <c r="K21" s="21">
        <v>0</v>
      </c>
      <c r="L21" s="22">
        <v>0</v>
      </c>
      <c r="M21" s="21">
        <f t="shared" si="7"/>
        <v>0</v>
      </c>
      <c r="N21" s="21">
        <v>1</v>
      </c>
      <c r="O21" s="21">
        <v>0</v>
      </c>
      <c r="P21" s="22">
        <v>0</v>
      </c>
      <c r="Q21" s="21">
        <f t="shared" si="8"/>
        <v>0</v>
      </c>
      <c r="R21" s="23">
        <v>0</v>
      </c>
      <c r="S21" s="23">
        <v>1</v>
      </c>
      <c r="T21" s="23">
        <v>0</v>
      </c>
      <c r="U21" s="23">
        <v>0</v>
      </c>
      <c r="V21" s="21">
        <f t="shared" si="9"/>
        <v>0</v>
      </c>
      <c r="W21" s="23">
        <v>0</v>
      </c>
      <c r="X21" s="23">
        <v>1</v>
      </c>
      <c r="Y21" s="23">
        <v>0</v>
      </c>
      <c r="Z21" s="23">
        <f t="shared" si="10"/>
        <v>0</v>
      </c>
      <c r="AA21" s="23">
        <v>0</v>
      </c>
      <c r="AB21" s="23">
        <v>0</v>
      </c>
      <c r="AC21" s="24">
        <f t="shared" si="5"/>
        <v>0</v>
      </c>
      <c r="AD21" s="23" t="s">
        <v>149</v>
      </c>
    </row>
    <row r="22" spans="1:30" ht="97.5">
      <c r="A22" s="2">
        <v>19</v>
      </c>
      <c r="B22" s="3" t="s">
        <v>150</v>
      </c>
      <c r="C22" s="3" t="s">
        <v>152</v>
      </c>
      <c r="D22" s="3" t="s">
        <v>153</v>
      </c>
      <c r="E22" s="3" t="s">
        <v>40</v>
      </c>
      <c r="F22" s="4">
        <v>600</v>
      </c>
      <c r="G22" s="4">
        <v>464</v>
      </c>
      <c r="H22" s="5" t="s">
        <v>89</v>
      </c>
      <c r="I22" s="4">
        <f t="shared" si="6"/>
        <v>7.7333333333333334</v>
      </c>
      <c r="J22" s="4">
        <v>600</v>
      </c>
      <c r="K22" s="4">
        <v>414</v>
      </c>
      <c r="L22" s="5" t="s">
        <v>154</v>
      </c>
      <c r="M22" s="4">
        <f t="shared" si="7"/>
        <v>10.35</v>
      </c>
      <c r="N22" s="4">
        <v>1</v>
      </c>
      <c r="O22" s="4">
        <v>0</v>
      </c>
      <c r="P22" s="5">
        <v>0</v>
      </c>
      <c r="Q22" s="4">
        <f t="shared" si="8"/>
        <v>0</v>
      </c>
      <c r="R22" s="6">
        <v>0</v>
      </c>
      <c r="S22" s="6">
        <v>1</v>
      </c>
      <c r="T22" s="6">
        <v>0</v>
      </c>
      <c r="U22" s="6">
        <v>0</v>
      </c>
      <c r="V22" s="4">
        <f t="shared" si="9"/>
        <v>0</v>
      </c>
      <c r="W22" s="6">
        <v>0</v>
      </c>
      <c r="X22" s="6">
        <v>1</v>
      </c>
      <c r="Y22" s="6">
        <v>0</v>
      </c>
      <c r="Z22" s="6">
        <f t="shared" si="10"/>
        <v>0</v>
      </c>
      <c r="AA22" s="6" t="s">
        <v>156</v>
      </c>
      <c r="AB22" s="6">
        <v>3.63</v>
      </c>
      <c r="AC22" s="7">
        <f t="shared" si="5"/>
        <v>21.713333333333331</v>
      </c>
      <c r="AD22" s="6" t="s">
        <v>155</v>
      </c>
    </row>
  </sheetData>
  <sortState ref="A4:AD18">
    <sortCondition descending="1" ref="AC4:AC18"/>
  </sortState>
  <mergeCells count="23">
    <mergeCell ref="AA2:AA3"/>
    <mergeCell ref="AC2:AC3"/>
    <mergeCell ref="L2:L3"/>
    <mergeCell ref="U2:U3"/>
    <mergeCell ref="E2:E3"/>
    <mergeCell ref="R2:T2"/>
    <mergeCell ref="H2:H3"/>
    <mergeCell ref="A2:A3"/>
    <mergeCell ref="Z2:Z3"/>
    <mergeCell ref="A1:AD1"/>
    <mergeCell ref="N2:O2"/>
    <mergeCell ref="Q2:Q3"/>
    <mergeCell ref="V2:V3"/>
    <mergeCell ref="B2:B3"/>
    <mergeCell ref="C2:C3"/>
    <mergeCell ref="D2:D3"/>
    <mergeCell ref="F2:G2"/>
    <mergeCell ref="I2:I3"/>
    <mergeCell ref="J2:K2"/>
    <mergeCell ref="M2:M3"/>
    <mergeCell ref="W2:W3"/>
    <mergeCell ref="AD2:AD3"/>
    <mergeCell ref="AB2:AB3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list</vt:lpstr>
      <vt:lpstr>'final list'!Print_Area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DCPO</dc:creator>
  <cp:lastModifiedBy>UTKAL BALASHRAM</cp:lastModifiedBy>
  <cp:lastPrinted>2016-12-01T11:08:01Z</cp:lastPrinted>
  <dcterms:created xsi:type="dcterms:W3CDTF">2013-11-21T12:50:41Z</dcterms:created>
  <dcterms:modified xsi:type="dcterms:W3CDTF">2026-01-21T11:23:19Z</dcterms:modified>
</cp:coreProperties>
</file>