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2510" windowHeight="4620"/>
  </bookViews>
  <sheets>
    <sheet name="final list" sheetId="3" r:id="rId1"/>
  </sheets>
  <definedNames>
    <definedName name="_xlnm.Print_Area" localSheetId="0">'final list'!$A$1:$AD$9</definedName>
  </definedNames>
  <calcPr calcId="125725"/>
</workbook>
</file>

<file path=xl/calcChain.xml><?xml version="1.0" encoding="utf-8"?>
<calcChain xmlns="http://schemas.openxmlformats.org/spreadsheetml/2006/main">
  <c r="Z50" i="3"/>
  <c r="V50"/>
  <c r="Q50"/>
  <c r="M50"/>
  <c r="I50"/>
  <c r="Z49"/>
  <c r="V49"/>
  <c r="Q49"/>
  <c r="M49"/>
  <c r="I49"/>
  <c r="Z48"/>
  <c r="V48"/>
  <c r="Q48"/>
  <c r="M48"/>
  <c r="I48"/>
  <c r="Z47"/>
  <c r="V47"/>
  <c r="Q47"/>
  <c r="M47"/>
  <c r="I47"/>
  <c r="Z46"/>
  <c r="V46"/>
  <c r="Q46"/>
  <c r="M46"/>
  <c r="I46"/>
  <c r="Z45"/>
  <c r="V45"/>
  <c r="Q45"/>
  <c r="M45"/>
  <c r="I45"/>
  <c r="Z44"/>
  <c r="V44"/>
  <c r="Q44"/>
  <c r="M44"/>
  <c r="I44"/>
  <c r="Z43"/>
  <c r="V43"/>
  <c r="Q43"/>
  <c r="M43"/>
  <c r="I43"/>
  <c r="Z42"/>
  <c r="V42"/>
  <c r="Q42"/>
  <c r="M42"/>
  <c r="I42"/>
  <c r="Z41"/>
  <c r="V41"/>
  <c r="Q41"/>
  <c r="M41"/>
  <c r="I41"/>
  <c r="Z40"/>
  <c r="V40"/>
  <c r="Q40"/>
  <c r="M40"/>
  <c r="I40"/>
  <c r="Z39"/>
  <c r="V39"/>
  <c r="Q39"/>
  <c r="M39"/>
  <c r="I39"/>
  <c r="Z38"/>
  <c r="V38"/>
  <c r="Q38"/>
  <c r="M38"/>
  <c r="I38"/>
  <c r="Z37"/>
  <c r="V37"/>
  <c r="Q37"/>
  <c r="M37"/>
  <c r="I37"/>
  <c r="Z36"/>
  <c r="V36"/>
  <c r="Q36"/>
  <c r="M36"/>
  <c r="I36"/>
  <c r="Z35"/>
  <c r="V35"/>
  <c r="Q35"/>
  <c r="M35"/>
  <c r="I35"/>
  <c r="Z34"/>
  <c r="V34"/>
  <c r="Q34"/>
  <c r="M34"/>
  <c r="I34"/>
  <c r="Z33"/>
  <c r="V33"/>
  <c r="Q33"/>
  <c r="M33"/>
  <c r="I33"/>
  <c r="Z32"/>
  <c r="V32"/>
  <c r="Q32"/>
  <c r="M32"/>
  <c r="I32"/>
  <c r="Z31"/>
  <c r="V31"/>
  <c r="Q31"/>
  <c r="M31"/>
  <c r="I31"/>
  <c r="Z30"/>
  <c r="V30"/>
  <c r="Q30"/>
  <c r="M30"/>
  <c r="I30"/>
  <c r="Z29"/>
  <c r="V29"/>
  <c r="Q29"/>
  <c r="M29"/>
  <c r="I29"/>
  <c r="Z28"/>
  <c r="V28"/>
  <c r="Q28"/>
  <c r="M28"/>
  <c r="I28"/>
  <c r="Z27"/>
  <c r="V27"/>
  <c r="Q27"/>
  <c r="M27"/>
  <c r="I27"/>
  <c r="Z26"/>
  <c r="V26"/>
  <c r="Q26"/>
  <c r="M26"/>
  <c r="I26"/>
  <c r="Z25"/>
  <c r="V25"/>
  <c r="Q25"/>
  <c r="M25"/>
  <c r="I25"/>
  <c r="Z24"/>
  <c r="V24"/>
  <c r="Q24"/>
  <c r="M24"/>
  <c r="I24"/>
  <c r="Z23"/>
  <c r="V23"/>
  <c r="Q23"/>
  <c r="M23"/>
  <c r="I23"/>
  <c r="Z22"/>
  <c r="V22"/>
  <c r="Q22"/>
  <c r="M22"/>
  <c r="I22"/>
  <c r="Z21"/>
  <c r="V21"/>
  <c r="Q21"/>
  <c r="M21"/>
  <c r="I21"/>
  <c r="Z20"/>
  <c r="V20"/>
  <c r="Q20"/>
  <c r="M20"/>
  <c r="I20"/>
  <c r="Z19"/>
  <c r="V19"/>
  <c r="Q19"/>
  <c r="M19"/>
  <c r="I19"/>
  <c r="Z18"/>
  <c r="V18"/>
  <c r="Q18"/>
  <c r="M18"/>
  <c r="I18"/>
  <c r="Z17"/>
  <c r="V17"/>
  <c r="Q17"/>
  <c r="M17"/>
  <c r="I17"/>
  <c r="Z16"/>
  <c r="V16"/>
  <c r="Q16"/>
  <c r="M16"/>
  <c r="I16"/>
  <c r="Z15"/>
  <c r="V15"/>
  <c r="Q15"/>
  <c r="M15"/>
  <c r="I15"/>
  <c r="Z14"/>
  <c r="V14"/>
  <c r="Q14"/>
  <c r="M14"/>
  <c r="I14"/>
  <c r="Z13"/>
  <c r="V13"/>
  <c r="Q13"/>
  <c r="M13"/>
  <c r="I13"/>
  <c r="Z12"/>
  <c r="V12"/>
  <c r="Q12"/>
  <c r="M12"/>
  <c r="I12"/>
  <c r="Z11"/>
  <c r="V11"/>
  <c r="Q11"/>
  <c r="M11"/>
  <c r="I11"/>
  <c r="Z10"/>
  <c r="V10"/>
  <c r="Q10"/>
  <c r="M10"/>
  <c r="I10"/>
  <c r="Z9"/>
  <c r="V9"/>
  <c r="Q9"/>
  <c r="M9"/>
  <c r="I9"/>
  <c r="Z5"/>
  <c r="Z6"/>
  <c r="Z7"/>
  <c r="Z8"/>
  <c r="V5"/>
  <c r="V6"/>
  <c r="V7"/>
  <c r="V8"/>
  <c r="Q5"/>
  <c r="Q6"/>
  <c r="Q7"/>
  <c r="Q8"/>
  <c r="M5"/>
  <c r="M6"/>
  <c r="M7"/>
  <c r="M8"/>
  <c r="Z4"/>
  <c r="Q4"/>
  <c r="M4"/>
  <c r="I5"/>
  <c r="I6"/>
  <c r="I7"/>
  <c r="I8"/>
  <c r="I4"/>
  <c r="V4"/>
  <c r="AC5" l="1"/>
  <c r="AC48"/>
  <c r="AC36"/>
  <c r="AC50"/>
  <c r="AC49"/>
  <c r="AC47"/>
  <c r="AC46"/>
  <c r="AC45"/>
  <c r="AC44"/>
  <c r="AC43"/>
  <c r="AC42"/>
  <c r="AC41"/>
  <c r="AC40"/>
  <c r="AC39"/>
  <c r="AC38"/>
  <c r="AC37"/>
  <c r="AC35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4"/>
</calcChain>
</file>

<file path=xl/sharedStrings.xml><?xml version="1.0" encoding="utf-8"?>
<sst xmlns="http://schemas.openxmlformats.org/spreadsheetml/2006/main" count="302" uniqueCount="248">
  <si>
    <t xml:space="preserve"> Address of the Applicant</t>
  </si>
  <si>
    <t>Name  of the Applicant</t>
  </si>
  <si>
    <t>HSC</t>
  </si>
  <si>
    <t>Total Mark</t>
  </si>
  <si>
    <t>Mark Secured</t>
  </si>
  <si>
    <t>CHSE</t>
  </si>
  <si>
    <t>Graduation</t>
  </si>
  <si>
    <t>Date of Birth</t>
  </si>
  <si>
    <t>Experience</t>
  </si>
  <si>
    <t>% of Marks Secured</t>
  </si>
  <si>
    <t>Remark</t>
  </si>
  <si>
    <t xml:space="preserve">Other
 Qulaification </t>
  </si>
  <si>
    <t xml:space="preserve">Weightage </t>
  </si>
  <si>
    <t>Weighatge</t>
  </si>
  <si>
    <t xml:space="preserve">Total weightage </t>
  </si>
  <si>
    <t xml:space="preserve">Post 
Graduation </t>
  </si>
  <si>
    <t>Sl.No</t>
  </si>
  <si>
    <t>Subject</t>
  </si>
  <si>
    <t>Weightage in Experience</t>
  </si>
  <si>
    <t>Age as on…</t>
  </si>
  <si>
    <t>Laxmimani Pradhan</t>
  </si>
  <si>
    <r>
      <t xml:space="preserve">At-Gandarda, PO-Palasia, PS-Remuna, Dist-Balasore-756019 </t>
    </r>
    <r>
      <rPr>
        <b/>
        <sz val="15"/>
        <color theme="1"/>
        <rFont val="Calibri"/>
        <family val="2"/>
        <scheme val="minor"/>
      </rPr>
      <t>Ph No- 9861029605</t>
    </r>
  </si>
  <si>
    <t>11.07.1984</t>
  </si>
  <si>
    <t>40 years</t>
  </si>
  <si>
    <t>42.13./.</t>
  </si>
  <si>
    <t>Subhadra Majhi</t>
  </si>
  <si>
    <r>
      <t xml:space="preserve">At-Guabehera, PO-Chhelia (B), PS-Barsahi, Dist-Mayurbhanj-757026 </t>
    </r>
    <r>
      <rPr>
        <b/>
        <sz val="15"/>
        <color theme="1"/>
        <rFont val="Calibri"/>
        <family val="2"/>
        <scheme val="minor"/>
      </rPr>
      <t>Ph No- 9938909686</t>
    </r>
  </si>
  <si>
    <t>11.07.1983</t>
  </si>
  <si>
    <t>41 years</t>
  </si>
  <si>
    <t>41./.</t>
  </si>
  <si>
    <t>The applicant has not submitted the declaration form (Incomplete application form).</t>
  </si>
  <si>
    <t>Sakuntala Patra</t>
  </si>
  <si>
    <r>
      <t xml:space="preserve">At/PO-Kodabaruan, Gandarda, PS-Sabarang, Dist-Bhadrak-756101 </t>
    </r>
    <r>
      <rPr>
        <b/>
        <sz val="15"/>
        <color theme="1"/>
        <rFont val="Calibri"/>
        <family val="2"/>
        <scheme val="minor"/>
      </rPr>
      <t>Ph No- 9937633996</t>
    </r>
  </si>
  <si>
    <t>11.03.1984</t>
  </si>
  <si>
    <t>40.13./.</t>
  </si>
  <si>
    <t>53.38./.</t>
  </si>
  <si>
    <t>Karunakar Jena</t>
  </si>
  <si>
    <r>
      <t xml:space="preserve">At/PO-Jashipur, Dist-Mayurbhanj-757034 </t>
    </r>
    <r>
      <rPr>
        <b/>
        <sz val="15"/>
        <color theme="1"/>
        <rFont val="Calibri"/>
        <family val="2"/>
        <scheme val="minor"/>
      </rPr>
      <t>Ph No- 7008067404/ 8455089880</t>
    </r>
  </si>
  <si>
    <t>26.04.1983</t>
  </si>
  <si>
    <t>The applicant is undermatric (9th pass)</t>
  </si>
  <si>
    <t>Priyanka Giri</t>
  </si>
  <si>
    <r>
      <t xml:space="preserve">At-Dhoipal, PO-Sahupada, PS-Sadar, Dist-Balasore-756003- </t>
    </r>
    <r>
      <rPr>
        <b/>
        <sz val="15"/>
        <color theme="1"/>
        <rFont val="Calibri"/>
        <family val="2"/>
        <scheme val="minor"/>
      </rPr>
      <t>Ph No- 7609906247</t>
    </r>
  </si>
  <si>
    <t>05.04.2002</t>
  </si>
  <si>
    <t>22 years</t>
  </si>
  <si>
    <t>72.16./.</t>
  </si>
  <si>
    <t>Indrajit Mahapatra</t>
  </si>
  <si>
    <r>
      <t xml:space="preserve">At/PO- Bahadajhola, PS-Odagaon, Dist-Nayagarh-752082- </t>
    </r>
    <r>
      <rPr>
        <b/>
        <sz val="15"/>
        <color theme="1"/>
        <rFont val="Calibri"/>
        <family val="2"/>
        <scheme val="minor"/>
      </rPr>
      <t>Ph No- 8093926134</t>
    </r>
  </si>
  <si>
    <t>07.05.1998</t>
  </si>
  <si>
    <t>26 years</t>
  </si>
  <si>
    <t>39./.</t>
  </si>
  <si>
    <t>Rupali Rout</t>
  </si>
  <si>
    <r>
      <t xml:space="preserve">At/PO-Dhobasila, PS-Nilagiri, Dist-Balasore-756040- </t>
    </r>
    <r>
      <rPr>
        <b/>
        <sz val="15"/>
        <color theme="1"/>
        <rFont val="Calibri"/>
        <family val="2"/>
        <scheme val="minor"/>
      </rPr>
      <t>Ph No- 6371435374</t>
    </r>
  </si>
  <si>
    <t>09.02.2005</t>
  </si>
  <si>
    <t>68.16./.</t>
  </si>
  <si>
    <t xml:space="preserve">The applicant is below the eligible age limit. </t>
  </si>
  <si>
    <t>Bidhumukhi Nag</t>
  </si>
  <si>
    <r>
      <t xml:space="preserve">At-Budhachhapar, PO-Sunamudi, PS-Lathor, Via-H.S Road, Dist-Balangir-767038- </t>
    </r>
    <r>
      <rPr>
        <b/>
        <sz val="15"/>
        <color theme="1"/>
        <rFont val="Calibri"/>
        <family val="2"/>
        <scheme val="minor"/>
      </rPr>
      <t>Ph No- 9668303627</t>
    </r>
  </si>
  <si>
    <t>22.05.1997</t>
  </si>
  <si>
    <t>27 years</t>
  </si>
  <si>
    <t xml:space="preserve">The applicant is 10th fail. </t>
  </si>
  <si>
    <t>Kabita Mishra</t>
  </si>
  <si>
    <r>
      <t xml:space="preserve">W/O- Pradipta Kishore Mishra, At/PO-Dehurda, Block-Bhograi, Dist-Balasore-756036- </t>
    </r>
    <r>
      <rPr>
        <b/>
        <sz val="15"/>
        <color theme="1"/>
        <rFont val="Calibri"/>
        <family val="2"/>
        <scheme val="minor"/>
      </rPr>
      <t>Ph No- 7327917239</t>
    </r>
  </si>
  <si>
    <t>20.03.1999</t>
  </si>
  <si>
    <t>25 years</t>
  </si>
  <si>
    <t>80.2./.</t>
  </si>
  <si>
    <t>39.71./.</t>
  </si>
  <si>
    <t>Khusnuma Ara Khanam</t>
  </si>
  <si>
    <r>
      <t xml:space="preserve">At-Rezaulla Lane, PO-Sunhat, PS-Town, Dist-Balasore- 756002, </t>
    </r>
    <r>
      <rPr>
        <b/>
        <sz val="15"/>
        <color theme="1"/>
        <rFont val="Calibri"/>
        <family val="2"/>
        <scheme val="minor"/>
      </rPr>
      <t>Ph No- 7205384101</t>
    </r>
  </si>
  <si>
    <t>01.06.1993</t>
  </si>
  <si>
    <t>31 years</t>
  </si>
  <si>
    <t>54.87./.</t>
  </si>
  <si>
    <t>71.5./.</t>
  </si>
  <si>
    <t xml:space="preserve">The applicant has applied for multiple post in one envelope &amp; submitted incomplete application form. </t>
  </si>
  <si>
    <t>Dhananjay Murmu</t>
  </si>
  <si>
    <r>
      <t xml:space="preserve">At-Bhagabanpur, PO-Goudruma, PS-Kuliana, Dist-Mayurbhanj-757030- </t>
    </r>
    <r>
      <rPr>
        <b/>
        <sz val="15"/>
        <color theme="1"/>
        <rFont val="Calibri"/>
        <family val="2"/>
        <scheme val="minor"/>
      </rPr>
      <t>Ph No- 9861474605</t>
    </r>
  </si>
  <si>
    <t>22.04.2004</t>
  </si>
  <si>
    <t>20 years 8 months</t>
  </si>
  <si>
    <t>72.5./.</t>
  </si>
  <si>
    <t>70.66./.</t>
  </si>
  <si>
    <t>Mamatarani Das</t>
  </si>
  <si>
    <r>
      <t xml:space="preserve">At/PO-Inchudi, PS-Khantapada, Dist-Balasore-756021- </t>
    </r>
    <r>
      <rPr>
        <b/>
        <sz val="15"/>
        <color theme="1"/>
        <rFont val="Calibri"/>
        <family val="2"/>
        <scheme val="minor"/>
      </rPr>
      <t>Ph No- 7022168939</t>
    </r>
  </si>
  <si>
    <t>21.04.1996</t>
  </si>
  <si>
    <t>28 years</t>
  </si>
  <si>
    <t>49.83./.</t>
  </si>
  <si>
    <t>56.83./.</t>
  </si>
  <si>
    <t>Basanti Hansda</t>
  </si>
  <si>
    <r>
      <t xml:space="preserve">C/O-Gouranga Dash, At-Gadagadia Chhak, PO-Motiganj, Via-Sunhat, Dist-Balasore-756002- </t>
    </r>
    <r>
      <rPr>
        <b/>
        <sz val="15"/>
        <color theme="1"/>
        <rFont val="Calibri"/>
        <family val="2"/>
        <scheme val="minor"/>
      </rPr>
      <t>Ph No- 8018343596</t>
    </r>
  </si>
  <si>
    <t>04.03.1987</t>
  </si>
  <si>
    <t>37 years</t>
  </si>
  <si>
    <t>38.8./.</t>
  </si>
  <si>
    <t>39.11./.</t>
  </si>
  <si>
    <t>Mamata Sahu</t>
  </si>
  <si>
    <r>
      <t xml:space="preserve">C/O-Ratikanta Sahoo, At-Saya Padhi Sahi, PO-Dhulipada, Via-Tihidi, Dist-Bhadrak-756130- </t>
    </r>
    <r>
      <rPr>
        <b/>
        <sz val="15"/>
        <color theme="1"/>
        <rFont val="Calibri"/>
        <family val="2"/>
        <scheme val="minor"/>
      </rPr>
      <t>Ph No- 8847832267/ 9776074361</t>
    </r>
  </si>
  <si>
    <t>20.05.1988</t>
  </si>
  <si>
    <t>36 years</t>
  </si>
  <si>
    <t>Tarannum Bibi</t>
  </si>
  <si>
    <r>
      <t xml:space="preserve">At-Rezaulla Lane, PO-Sunhat, PS-Town, Dist-Balasore- 756002, </t>
    </r>
    <r>
      <rPr>
        <b/>
        <sz val="15"/>
        <color theme="1"/>
        <rFont val="Calibri"/>
        <family val="2"/>
        <scheme val="minor"/>
      </rPr>
      <t>Ph No- 9238245409</t>
    </r>
  </si>
  <si>
    <t>20.06.1980</t>
  </si>
  <si>
    <t>44 years</t>
  </si>
  <si>
    <t>44.55./.</t>
  </si>
  <si>
    <t>Gurubha Naik</t>
  </si>
  <si>
    <r>
      <t xml:space="preserve">At/PO-Joka, Block-Saraskana, PS-Jharpokharia, Dist-Mayurbhanj- 757093- </t>
    </r>
    <r>
      <rPr>
        <b/>
        <sz val="15"/>
        <color theme="1"/>
        <rFont val="Calibri"/>
        <family val="2"/>
        <scheme val="minor"/>
      </rPr>
      <t>Ph No- 7008461069</t>
    </r>
  </si>
  <si>
    <t>02.11.2023</t>
  </si>
  <si>
    <t>21 years</t>
  </si>
  <si>
    <t>61.33./.</t>
  </si>
  <si>
    <t>69.05./.</t>
  </si>
  <si>
    <t xml:space="preserve">The applicant has done PGDCA and submitted its relevant Documents. </t>
  </si>
  <si>
    <t>Rajashree Behera</t>
  </si>
  <si>
    <r>
      <t xml:space="preserve">At-Puruna Balasore, PO-Sunhat, Dist-Balasore- 756002, </t>
    </r>
    <r>
      <rPr>
        <b/>
        <sz val="15"/>
        <color theme="1"/>
        <rFont val="Calibri"/>
        <family val="2"/>
        <scheme val="minor"/>
      </rPr>
      <t>Ph No- 8455088473</t>
    </r>
  </si>
  <si>
    <t>18.01.1996</t>
  </si>
  <si>
    <t>Sita Mohanty</t>
  </si>
  <si>
    <r>
      <t xml:space="preserve">At-Tulank Sahi, PO-Motiganj, PS- Balasore Sadar, Dist-Balasore- 756003, </t>
    </r>
    <r>
      <rPr>
        <b/>
        <sz val="15"/>
        <color theme="1"/>
        <rFont val="Calibri"/>
        <family val="2"/>
        <scheme val="minor"/>
      </rPr>
      <t>Ph No- 7873542526/ 7008214515</t>
    </r>
  </si>
  <si>
    <t>30.06.1991</t>
  </si>
  <si>
    <t>33 years</t>
  </si>
  <si>
    <t>Aparna Naik</t>
  </si>
  <si>
    <r>
      <t xml:space="preserve">At-Khamarbahal, PO-Bhoipali, PS-Kuchinda, Dist- Sambalpur- 768222, </t>
    </r>
    <r>
      <rPr>
        <b/>
        <sz val="15"/>
        <color theme="1"/>
        <rFont val="Calibri"/>
        <family val="2"/>
        <scheme val="minor"/>
      </rPr>
      <t>Ph No- 9556964379</t>
    </r>
  </si>
  <si>
    <t>22.04.1998</t>
  </si>
  <si>
    <t>40.33./.</t>
  </si>
  <si>
    <t>45.16./.</t>
  </si>
  <si>
    <t>Kartika Sing</t>
  </si>
  <si>
    <r>
      <t xml:space="preserve">At-Birasahupur, PO-Nimpal, PS-Nilagiri, Dist- Balasore- 756020- </t>
    </r>
    <r>
      <rPr>
        <b/>
        <sz val="15"/>
        <color theme="1"/>
        <rFont val="Calibri"/>
        <family val="2"/>
        <scheme val="minor"/>
      </rPr>
      <t>Ph No- 9178613368</t>
    </r>
  </si>
  <si>
    <t>14.03.1998</t>
  </si>
  <si>
    <t>44.5./.</t>
  </si>
  <si>
    <t>Tutu Ghadei</t>
  </si>
  <si>
    <r>
      <t xml:space="preserve">At-Bahabalpur, PO-Kanrali, PS-Remuna, Dist- Balasore- 756019- </t>
    </r>
    <r>
      <rPr>
        <b/>
        <sz val="15"/>
        <color theme="1"/>
        <rFont val="Calibri"/>
        <family val="2"/>
        <scheme val="minor"/>
      </rPr>
      <t>Ph No- 9777086290</t>
    </r>
  </si>
  <si>
    <t>05.06.1984</t>
  </si>
  <si>
    <t>The applicant is undermatric.</t>
  </si>
  <si>
    <t>7809 Days</t>
  </si>
  <si>
    <t>Swarnalata Baug</t>
  </si>
  <si>
    <r>
      <t xml:space="preserve">At-Tulanksahi, PO-Motiganj, PS-Sadar, Dist- Balasore- 756003- </t>
    </r>
    <r>
      <rPr>
        <b/>
        <sz val="15"/>
        <color theme="1"/>
        <rFont val="Calibri"/>
        <family val="2"/>
        <scheme val="minor"/>
      </rPr>
      <t>Ph No- 9776293113</t>
    </r>
  </si>
  <si>
    <t>12.07.1982</t>
  </si>
  <si>
    <t>39 years</t>
  </si>
  <si>
    <t>49.06./.</t>
  </si>
  <si>
    <t>61.11./.</t>
  </si>
  <si>
    <t>46.77./.</t>
  </si>
  <si>
    <t>Madhusmita Mohanta</t>
  </si>
  <si>
    <r>
      <t xml:space="preserve">At-Gangapura, PO-Kalama, PS-Baisingha, Dist- Mayurbhanj- 757082- </t>
    </r>
    <r>
      <rPr>
        <b/>
        <sz val="15"/>
        <color theme="1"/>
        <rFont val="Calibri"/>
        <family val="2"/>
        <scheme val="minor"/>
      </rPr>
      <t>Ph No- 9776025552</t>
    </r>
  </si>
  <si>
    <t>15.05.1989</t>
  </si>
  <si>
    <t>35 years</t>
  </si>
  <si>
    <t>Pramila Shaw</t>
  </si>
  <si>
    <r>
      <t xml:space="preserve">At-Judhisthirapur Patna, PO-Saragan, PS-Sadar, Dist- Balasore- 756002- </t>
    </r>
    <r>
      <rPr>
        <b/>
        <sz val="15"/>
        <color theme="1"/>
        <rFont val="Calibri"/>
        <family val="2"/>
        <scheme val="minor"/>
      </rPr>
      <t>Ph No- 9937614239</t>
    </r>
  </si>
  <si>
    <t>15.08.1981</t>
  </si>
  <si>
    <t>43 years</t>
  </si>
  <si>
    <t>Mama Hansda</t>
  </si>
  <si>
    <r>
      <t xml:space="preserve">C/O-Rajendra Hembram, At-Kudia (Machhia), PO-Jamalpur, PS/Via-Basta,  Dist-Balasore-756029- </t>
    </r>
    <r>
      <rPr>
        <b/>
        <sz val="15"/>
        <color theme="1"/>
        <rFont val="Calibri"/>
        <family val="2"/>
        <scheme val="minor"/>
      </rPr>
      <t>Ph No- 8018442883</t>
    </r>
  </si>
  <si>
    <t>25.01.2001</t>
  </si>
  <si>
    <t>23 years</t>
  </si>
  <si>
    <t>51.33./.</t>
  </si>
  <si>
    <t>Ganesh Sing</t>
  </si>
  <si>
    <r>
      <t xml:space="preserve">At/PO-Narasinghpuru, Dist- Balasore- 756020- </t>
    </r>
    <r>
      <rPr>
        <b/>
        <sz val="15"/>
        <color theme="1"/>
        <rFont val="Calibri"/>
        <family val="2"/>
        <scheme val="minor"/>
      </rPr>
      <t>Ph No- 9938984403</t>
    </r>
  </si>
  <si>
    <t>08.02.1996</t>
  </si>
  <si>
    <t>38.5./.</t>
  </si>
  <si>
    <r>
      <t xml:space="preserve">At/PO-Bahanada, Dist- Mayurbhanj- 757100- </t>
    </r>
    <r>
      <rPr>
        <b/>
        <sz val="15"/>
        <color theme="1"/>
        <rFont val="Calibri"/>
        <family val="2"/>
        <scheme val="minor"/>
      </rPr>
      <t>Ph No- 9556795010</t>
    </r>
  </si>
  <si>
    <t>13.03.1995</t>
  </si>
  <si>
    <t>29 years</t>
  </si>
  <si>
    <t>The applicant is Matric Fail</t>
  </si>
  <si>
    <t>Rinarani Mohanta</t>
  </si>
  <si>
    <t>Anita Behera</t>
  </si>
  <si>
    <r>
      <t xml:space="preserve">At-Godhibasa, PO-Sahadevkhunta, Dist- Balasore- 756001- </t>
    </r>
    <r>
      <rPr>
        <b/>
        <sz val="15"/>
        <color theme="1"/>
        <rFont val="Calibri"/>
        <family val="2"/>
        <scheme val="minor"/>
      </rPr>
      <t>Ph No- 8984392040</t>
    </r>
  </si>
  <si>
    <t>17.03.1997</t>
  </si>
  <si>
    <t>63./.</t>
  </si>
  <si>
    <t>Bikasini Mohanta</t>
  </si>
  <si>
    <r>
      <t xml:space="preserve">At-Gangapura,  PO- Kalama, PS-Baisingha, Dist- Mayurbhanj- 757082- </t>
    </r>
    <r>
      <rPr>
        <b/>
        <sz val="15"/>
        <color theme="1"/>
        <rFont val="Calibri"/>
        <family val="2"/>
        <scheme val="minor"/>
      </rPr>
      <t>Ph No- 7381911105</t>
    </r>
  </si>
  <si>
    <t>02.04.1994</t>
  </si>
  <si>
    <t>30 years</t>
  </si>
  <si>
    <t>The applicant is under matric (9th pass)</t>
  </si>
  <si>
    <t>Sasmita Mallik</t>
  </si>
  <si>
    <r>
      <t xml:space="preserve">At-Mansing Bazaar,  PO- Motiganj, Dist- Balasore- 756003- </t>
    </r>
    <r>
      <rPr>
        <b/>
        <sz val="15"/>
        <color theme="1"/>
        <rFont val="Calibri"/>
        <family val="2"/>
        <scheme val="minor"/>
      </rPr>
      <t>Ph No- 9861560349</t>
    </r>
  </si>
  <si>
    <t>06.03.1997</t>
  </si>
  <si>
    <t>1461 Days</t>
  </si>
  <si>
    <t>Sasmita Behera</t>
  </si>
  <si>
    <r>
      <t xml:space="preserve">At-Katabahal,  PO- Patamandir, Sub-Dist/PS- Parajang, Dist-Dhenkanal-759120- </t>
    </r>
    <r>
      <rPr>
        <b/>
        <sz val="15"/>
        <color theme="1"/>
        <rFont val="Calibri"/>
        <family val="2"/>
        <scheme val="minor"/>
      </rPr>
      <t>Ph No- 8984343991</t>
    </r>
  </si>
  <si>
    <t>07.06.1992</t>
  </si>
  <si>
    <t>32 years</t>
  </si>
  <si>
    <t>54.8./.</t>
  </si>
  <si>
    <t>50.5./.</t>
  </si>
  <si>
    <t>54.05./.</t>
  </si>
  <si>
    <t xml:space="preserve">The applicant has done (ONMED)- Nursing and has given relevant documents. </t>
  </si>
  <si>
    <t>Minarani Mohanta</t>
  </si>
  <si>
    <r>
      <t xml:space="preserve">At-Bangalidahi,  PO- Purunia, Dist-Mayurbhanj- 757028- </t>
    </r>
    <r>
      <rPr>
        <b/>
        <sz val="15"/>
        <color theme="1"/>
        <rFont val="Calibri"/>
        <family val="2"/>
        <scheme val="minor"/>
      </rPr>
      <t>Ph No- 9337505660</t>
    </r>
  </si>
  <si>
    <t>5.5./.</t>
  </si>
  <si>
    <t>Arati Jena</t>
  </si>
  <si>
    <r>
      <t xml:space="preserve">At-Taranga,  PO- Makhanpur, PS-Khaira, Via-Turigadia, Dist-Balasore- 756047- </t>
    </r>
    <r>
      <rPr>
        <b/>
        <sz val="15"/>
        <color theme="1"/>
        <rFont val="Calibri"/>
        <family val="2"/>
        <scheme val="minor"/>
      </rPr>
      <t>Ph No- 8984169355</t>
    </r>
  </si>
  <si>
    <t>02.03.1998</t>
  </si>
  <si>
    <t>64.16./.</t>
  </si>
  <si>
    <t>40.5./.</t>
  </si>
  <si>
    <t>The applicant has completed PGDCA &amp; submitted relevant documents.</t>
  </si>
  <si>
    <t>Kabita Jena</t>
  </si>
  <si>
    <r>
      <t xml:space="preserve">At-Kalidaspur,  PO- Bhimpura, PS-Sahadevkhunta,Dist-Balasore- 756003- </t>
    </r>
    <r>
      <rPr>
        <b/>
        <sz val="15"/>
        <color theme="1"/>
        <rFont val="Calibri"/>
        <family val="2"/>
        <scheme val="minor"/>
      </rPr>
      <t>Ph No- 6371971552</t>
    </r>
  </si>
  <si>
    <t>03.03.2001</t>
  </si>
  <si>
    <t>54.83./.</t>
  </si>
  <si>
    <t>Parbati Sing</t>
  </si>
  <si>
    <r>
      <t xml:space="preserve">At-Ambajhara,  PO- Kalakad, PS-Rajberhampur,Dist-Balasore- 756041- </t>
    </r>
    <r>
      <rPr>
        <b/>
        <sz val="15"/>
        <color theme="1"/>
        <rFont val="Calibri"/>
        <family val="2"/>
        <scheme val="minor"/>
      </rPr>
      <t>Ph No- 6371342363</t>
    </r>
  </si>
  <si>
    <t>27.03.1994</t>
  </si>
  <si>
    <t>34./.</t>
  </si>
  <si>
    <t>Ranjita Das</t>
  </si>
  <si>
    <r>
      <t xml:space="preserve">At-Kasmila, PO- Haripur, Dist-Balasore- 756003- </t>
    </r>
    <r>
      <rPr>
        <b/>
        <sz val="15"/>
        <color theme="1"/>
        <rFont val="Calibri"/>
        <family val="2"/>
        <scheme val="minor"/>
      </rPr>
      <t>Ph No- 9937314743</t>
    </r>
  </si>
  <si>
    <t>05.05.1984</t>
  </si>
  <si>
    <t>Mitali Dash</t>
  </si>
  <si>
    <r>
      <t xml:space="preserve">C/O-Kamalakanta Mahallik, At/PO-Kolha, Via-Tihidi, Dist-Bhadrak- </t>
    </r>
    <r>
      <rPr>
        <b/>
        <sz val="15"/>
        <color theme="1"/>
        <rFont val="Calibri"/>
        <family val="2"/>
        <scheme val="minor"/>
      </rPr>
      <t>Ph No- 7873051965/ 7873975518</t>
    </r>
  </si>
  <si>
    <t>21.06.1984</t>
  </si>
  <si>
    <t>Urbashi Nayak</t>
  </si>
  <si>
    <r>
      <t xml:space="preserve"> At/PO-Kashimpur, Via-Remuna, Dist-Balasore- 756019- </t>
    </r>
    <r>
      <rPr>
        <b/>
        <sz val="15"/>
        <color theme="1"/>
        <rFont val="Calibri"/>
        <family val="2"/>
        <scheme val="minor"/>
      </rPr>
      <t>Ph No- 7978089974</t>
    </r>
  </si>
  <si>
    <t>04.05.1981</t>
  </si>
  <si>
    <t>44.53./.</t>
  </si>
  <si>
    <t>Sulata Jena</t>
  </si>
  <si>
    <r>
      <t xml:space="preserve">At-Potagan,  PO- Jhinkiria, Via-Haldipada, Dist-Balasore- 756027- </t>
    </r>
    <r>
      <rPr>
        <b/>
        <sz val="15"/>
        <color theme="1"/>
        <rFont val="Calibri"/>
        <family val="2"/>
        <scheme val="minor"/>
      </rPr>
      <t>Ph No- 9178288919/ 7751982937</t>
    </r>
  </si>
  <si>
    <t>12.04.1997</t>
  </si>
  <si>
    <t>41.66./.</t>
  </si>
  <si>
    <t>61 ./.</t>
  </si>
  <si>
    <t>880 Days</t>
  </si>
  <si>
    <t>Kunimani Majhi</t>
  </si>
  <si>
    <r>
      <t xml:space="preserve">At-Badagobra,  PO- Gidiga,  Dist-Balasore- 756027- </t>
    </r>
    <r>
      <rPr>
        <b/>
        <sz val="15"/>
        <color theme="1"/>
        <rFont val="Calibri"/>
        <family val="2"/>
        <scheme val="minor"/>
      </rPr>
      <t>Ph No- 8338860586</t>
    </r>
  </si>
  <si>
    <t>24 years</t>
  </si>
  <si>
    <t>53.33./.</t>
  </si>
  <si>
    <t>45 ./.</t>
  </si>
  <si>
    <t>Rasmita Sahu</t>
  </si>
  <si>
    <r>
      <t xml:space="preserve">At-Troiloki,  PO/PS- Singla,  Dist-Balasore- 756023- </t>
    </r>
    <r>
      <rPr>
        <b/>
        <sz val="15"/>
        <color theme="1"/>
        <rFont val="Calibri"/>
        <family val="2"/>
        <scheme val="minor"/>
      </rPr>
      <t>Ph No- 7205621500</t>
    </r>
  </si>
  <si>
    <t>02.03.2002</t>
  </si>
  <si>
    <t>47.33./.</t>
  </si>
  <si>
    <t>Diptimayee Lenka</t>
  </si>
  <si>
    <r>
      <t xml:space="preserve">At-Nuagan Bada,  PO- Rairamchandrapur, VTC-Khaira,  Dist-Balasore- 756048- </t>
    </r>
    <r>
      <rPr>
        <b/>
        <sz val="15"/>
        <color theme="1"/>
        <rFont val="Calibri"/>
        <family val="2"/>
        <scheme val="minor"/>
      </rPr>
      <t>Ph No- 7656885821</t>
    </r>
  </si>
  <si>
    <t>Pramila Aich</t>
  </si>
  <si>
    <r>
      <t xml:space="preserve">At-Sanakhudi,  PO- Mathani, PS-Basta,Dist-Balasore- 756029- </t>
    </r>
    <r>
      <rPr>
        <b/>
        <sz val="15"/>
        <color theme="1"/>
        <rFont val="Calibri"/>
        <family val="2"/>
        <scheme val="minor"/>
      </rPr>
      <t>Ph No- 9398076093</t>
    </r>
  </si>
  <si>
    <t>09.03.2000</t>
  </si>
  <si>
    <t>34.5./.</t>
  </si>
  <si>
    <t>49./.</t>
  </si>
  <si>
    <r>
      <t xml:space="preserve">At-Balikuti,  PO- Mandhata Bazaar, PS-Baliapal,Dist-Balasore- 756024- </t>
    </r>
    <r>
      <rPr>
        <b/>
        <sz val="15"/>
        <color theme="1"/>
        <rFont val="Calibri"/>
        <family val="2"/>
        <scheme val="minor"/>
      </rPr>
      <t>Ph No- 9078403203</t>
    </r>
  </si>
  <si>
    <t>48.5./.</t>
  </si>
  <si>
    <t>Ahalya Lenka</t>
  </si>
  <si>
    <r>
      <t xml:space="preserve">C/O- Mukesh Kar, At-Barabati,  PO- Motiganj , Dist-Balasore- 756003- </t>
    </r>
    <r>
      <rPr>
        <b/>
        <sz val="15"/>
        <color theme="1"/>
        <rFont val="Calibri"/>
        <family val="2"/>
        <scheme val="minor"/>
      </rPr>
      <t>Ph No- 7848973084</t>
    </r>
  </si>
  <si>
    <t>16.01.2000</t>
  </si>
  <si>
    <t>50./.</t>
  </si>
  <si>
    <t>65.5./.</t>
  </si>
  <si>
    <t>62.58./.</t>
  </si>
  <si>
    <t>Gayatri Jena</t>
  </si>
  <si>
    <r>
      <t xml:space="preserve">At/PO-Bhimda, PS- Badasahi, Dist-Mayurbhanj- 757083- </t>
    </r>
    <r>
      <rPr>
        <b/>
        <sz val="15"/>
        <color theme="1"/>
        <rFont val="Calibri"/>
        <family val="2"/>
        <scheme val="minor"/>
      </rPr>
      <t>Ph No- 7894227979</t>
    </r>
  </si>
  <si>
    <t>47.16./.</t>
  </si>
  <si>
    <t>12.02.2001</t>
  </si>
  <si>
    <t>Sasmita Bindhani</t>
  </si>
  <si>
    <r>
      <t xml:space="preserve">C/O- Gopal Chandra Das, At-Srikrushnapur,  PO- Januganj , Dist-Balasore- 756019- </t>
    </r>
    <r>
      <rPr>
        <b/>
        <sz val="15"/>
        <color theme="1"/>
        <rFont val="Calibri"/>
        <family val="2"/>
        <scheme val="minor"/>
      </rPr>
      <t>Ph No- 9692383258</t>
    </r>
  </si>
  <si>
    <t>10.06.1996</t>
  </si>
  <si>
    <t>24./.</t>
  </si>
  <si>
    <t>The applicant is Matric Fail.</t>
  </si>
  <si>
    <t>19 years 10 months 23 days.</t>
  </si>
  <si>
    <t>The applicant is below the eligible age limit &amp; applied for the post of cook in two different address i.e; one to the superintendent, ubbs &amp; another address is to the collector, balasore.</t>
  </si>
  <si>
    <t>The applicant is 9th pass (undermatric).</t>
  </si>
  <si>
    <t>Provisional weightage lists of utkal Balashram Balasore- (DATABASE  OF APPLICATION FOR  POST COOK)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</si>
</sst>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wrapText="1"/>
    </xf>
    <xf numFmtId="0" fontId="2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0" fillId="3" borderId="0" xfId="0" applyFill="1"/>
    <xf numFmtId="0" fontId="2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0" fillId="4" borderId="0" xfId="0" applyFill="1"/>
    <xf numFmtId="0" fontId="3" fillId="3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0"/>
  <sheetViews>
    <sheetView tabSelected="1" zoomScale="60" zoomScaleNormal="60" zoomScaleSheetLayoutView="42" workbookViewId="0">
      <pane ySplit="3" topLeftCell="A4" activePane="bottomLeft" state="frozen"/>
      <selection pane="bottomLeft" sqref="A1:AD1"/>
    </sheetView>
  </sheetViews>
  <sheetFormatPr defaultRowHeight="15"/>
  <cols>
    <col min="1" max="1" width="8" customWidth="1"/>
    <col min="2" max="2" width="19.7109375" customWidth="1"/>
    <col min="3" max="3" width="33.7109375" customWidth="1"/>
    <col min="4" max="4" width="16.140625" style="1" customWidth="1"/>
    <col min="5" max="5" width="17.85546875" style="1" customWidth="1"/>
    <col min="6" max="6" width="10.5703125" customWidth="1"/>
    <col min="7" max="7" width="11.42578125" customWidth="1"/>
    <col min="8" max="8" width="13.7109375" customWidth="1"/>
    <col min="9" max="9" width="15" customWidth="1"/>
    <col min="10" max="11" width="10.7109375" customWidth="1"/>
    <col min="12" max="12" width="12.5703125" customWidth="1"/>
    <col min="13" max="13" width="14.5703125" customWidth="1"/>
    <col min="14" max="14" width="9.28515625" customWidth="1"/>
    <col min="15" max="15" width="12.28515625" customWidth="1"/>
    <col min="16" max="16" width="13.85546875" customWidth="1"/>
    <col min="17" max="17" width="13.28515625" customWidth="1"/>
    <col min="18" max="18" width="13" customWidth="1"/>
    <col min="20" max="20" width="11.5703125" customWidth="1"/>
    <col min="21" max="21" width="13.140625" customWidth="1"/>
    <col min="22" max="22" width="14" customWidth="1"/>
    <col min="23" max="23" width="15.42578125" customWidth="1"/>
    <col min="24" max="24" width="9.28515625" bestFit="1" customWidth="1"/>
    <col min="25" max="25" width="11.28515625" customWidth="1"/>
    <col min="26" max="26" width="15.7109375" customWidth="1"/>
    <col min="27" max="27" width="13.28515625" customWidth="1"/>
    <col min="28" max="28" width="14.85546875" customWidth="1"/>
    <col min="29" max="29" width="13.5703125" customWidth="1"/>
    <col min="30" max="30" width="34.85546875" customWidth="1"/>
  </cols>
  <sheetData>
    <row r="1" spans="1:30" ht="51" customHeight="1">
      <c r="A1" s="36" t="s">
        <v>247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8"/>
    </row>
    <row r="2" spans="1:30" s="10" customFormat="1" ht="54" customHeight="1">
      <c r="A2" s="34" t="s">
        <v>16</v>
      </c>
      <c r="B2" s="29" t="s">
        <v>1</v>
      </c>
      <c r="C2" s="29" t="s">
        <v>0</v>
      </c>
      <c r="D2" s="29" t="s">
        <v>7</v>
      </c>
      <c r="E2" s="29" t="s">
        <v>19</v>
      </c>
      <c r="F2" s="31" t="s">
        <v>2</v>
      </c>
      <c r="G2" s="33"/>
      <c r="H2" s="29" t="s">
        <v>9</v>
      </c>
      <c r="I2" s="29" t="s">
        <v>12</v>
      </c>
      <c r="J2" s="31" t="s">
        <v>5</v>
      </c>
      <c r="K2" s="33"/>
      <c r="L2" s="29" t="s">
        <v>9</v>
      </c>
      <c r="M2" s="29" t="s">
        <v>12</v>
      </c>
      <c r="N2" s="31" t="s">
        <v>6</v>
      </c>
      <c r="O2" s="33"/>
      <c r="P2" s="9"/>
      <c r="Q2" s="29" t="s">
        <v>13</v>
      </c>
      <c r="R2" s="31" t="s">
        <v>15</v>
      </c>
      <c r="S2" s="32"/>
      <c r="T2" s="33"/>
      <c r="U2" s="29" t="s">
        <v>9</v>
      </c>
      <c r="V2" s="29" t="s">
        <v>13</v>
      </c>
      <c r="W2" s="39" t="s">
        <v>11</v>
      </c>
      <c r="X2" s="9"/>
      <c r="Y2" s="9"/>
      <c r="Z2" s="29" t="s">
        <v>13</v>
      </c>
      <c r="AA2" s="29" t="s">
        <v>8</v>
      </c>
      <c r="AB2" s="29" t="s">
        <v>18</v>
      </c>
      <c r="AC2" s="29" t="s">
        <v>14</v>
      </c>
      <c r="AD2" s="29" t="s">
        <v>10</v>
      </c>
    </row>
    <row r="3" spans="1:30" s="10" customFormat="1" ht="108.75" customHeight="1">
      <c r="A3" s="35"/>
      <c r="B3" s="30"/>
      <c r="C3" s="30"/>
      <c r="D3" s="30"/>
      <c r="E3" s="30"/>
      <c r="F3" s="9" t="s">
        <v>3</v>
      </c>
      <c r="G3" s="9" t="s">
        <v>4</v>
      </c>
      <c r="H3" s="30"/>
      <c r="I3" s="30"/>
      <c r="J3" s="9" t="s">
        <v>3</v>
      </c>
      <c r="K3" s="9" t="s">
        <v>4</v>
      </c>
      <c r="L3" s="30"/>
      <c r="M3" s="30"/>
      <c r="N3" s="9" t="s">
        <v>3</v>
      </c>
      <c r="O3" s="9" t="s">
        <v>4</v>
      </c>
      <c r="P3" s="9" t="s">
        <v>9</v>
      </c>
      <c r="Q3" s="30"/>
      <c r="R3" s="11" t="s">
        <v>17</v>
      </c>
      <c r="S3" s="12" t="s">
        <v>3</v>
      </c>
      <c r="T3" s="12" t="s">
        <v>4</v>
      </c>
      <c r="U3" s="30"/>
      <c r="V3" s="30"/>
      <c r="W3" s="39"/>
      <c r="X3" s="9" t="s">
        <v>3</v>
      </c>
      <c r="Y3" s="9" t="s">
        <v>4</v>
      </c>
      <c r="Z3" s="30"/>
      <c r="AA3" s="30"/>
      <c r="AB3" s="30"/>
      <c r="AC3" s="30"/>
      <c r="AD3" s="30"/>
    </row>
    <row r="4" spans="1:30" ht="78">
      <c r="A4" s="2">
        <v>1</v>
      </c>
      <c r="B4" s="3" t="s">
        <v>20</v>
      </c>
      <c r="C4" s="3" t="s">
        <v>21</v>
      </c>
      <c r="D4" s="3" t="s">
        <v>22</v>
      </c>
      <c r="E4" s="3" t="s">
        <v>23</v>
      </c>
      <c r="F4" s="4">
        <v>750</v>
      </c>
      <c r="G4" s="4">
        <v>316</v>
      </c>
      <c r="H4" s="5" t="s">
        <v>24</v>
      </c>
      <c r="I4" s="4">
        <f>10*G4/F4</f>
        <v>4.2133333333333329</v>
      </c>
      <c r="J4" s="4">
        <v>1</v>
      </c>
      <c r="K4" s="4">
        <v>0</v>
      </c>
      <c r="L4" s="5">
        <v>0</v>
      </c>
      <c r="M4" s="4">
        <f>15*K4/J4</f>
        <v>0</v>
      </c>
      <c r="N4" s="4">
        <v>1</v>
      </c>
      <c r="O4" s="4">
        <v>0</v>
      </c>
      <c r="P4" s="5">
        <v>0</v>
      </c>
      <c r="Q4" s="4">
        <f>25*O4/N4</f>
        <v>0</v>
      </c>
      <c r="R4" s="6">
        <v>0</v>
      </c>
      <c r="S4" s="6">
        <v>1</v>
      </c>
      <c r="T4" s="6">
        <v>0</v>
      </c>
      <c r="U4" s="6">
        <v>0</v>
      </c>
      <c r="V4" s="4">
        <f t="shared" ref="V4:V8" si="0">30*T4/S4</f>
        <v>0</v>
      </c>
      <c r="W4" s="6">
        <v>0</v>
      </c>
      <c r="X4" s="6">
        <v>1</v>
      </c>
      <c r="Y4" s="6">
        <v>0</v>
      </c>
      <c r="Z4" s="6">
        <f>10*Y4/X4</f>
        <v>0</v>
      </c>
      <c r="AA4" s="6">
        <v>0</v>
      </c>
      <c r="AB4" s="6">
        <v>0</v>
      </c>
      <c r="AC4" s="7">
        <f>I4+M4+Q4+AB4+V4+Z4</f>
        <v>4.2133333333333329</v>
      </c>
      <c r="AD4" s="8"/>
    </row>
    <row r="5" spans="1:30" s="20" customFormat="1" ht="78">
      <c r="A5" s="14">
        <v>2</v>
      </c>
      <c r="B5" s="15" t="s">
        <v>25</v>
      </c>
      <c r="C5" s="15" t="s">
        <v>26</v>
      </c>
      <c r="D5" s="15" t="s">
        <v>27</v>
      </c>
      <c r="E5" s="15" t="s">
        <v>28</v>
      </c>
      <c r="F5" s="16">
        <v>600</v>
      </c>
      <c r="G5" s="16">
        <v>246</v>
      </c>
      <c r="H5" s="17" t="s">
        <v>29</v>
      </c>
      <c r="I5" s="16">
        <f t="shared" ref="I5:I8" si="1">10*G5/F5</f>
        <v>4.0999999999999996</v>
      </c>
      <c r="J5" s="16">
        <v>1</v>
      </c>
      <c r="K5" s="16">
        <v>0</v>
      </c>
      <c r="L5" s="17">
        <v>0</v>
      </c>
      <c r="M5" s="16">
        <f t="shared" ref="M5:M8" si="2">15*K5/J5</f>
        <v>0</v>
      </c>
      <c r="N5" s="16">
        <v>1</v>
      </c>
      <c r="O5" s="16">
        <v>0</v>
      </c>
      <c r="P5" s="17">
        <v>0</v>
      </c>
      <c r="Q5" s="16">
        <f t="shared" ref="Q5:Q8" si="3">25*O5/N5</f>
        <v>0</v>
      </c>
      <c r="R5" s="18">
        <v>0</v>
      </c>
      <c r="S5" s="18">
        <v>1</v>
      </c>
      <c r="T5" s="18">
        <v>0</v>
      </c>
      <c r="U5" s="18">
        <v>0</v>
      </c>
      <c r="V5" s="16">
        <f t="shared" si="0"/>
        <v>0</v>
      </c>
      <c r="W5" s="28">
        <v>0</v>
      </c>
      <c r="X5" s="18">
        <v>1</v>
      </c>
      <c r="Y5" s="18">
        <v>0</v>
      </c>
      <c r="Z5" s="18">
        <f t="shared" ref="Z5:Z8" si="4">10*Y5/X5</f>
        <v>0</v>
      </c>
      <c r="AA5" s="18">
        <v>0</v>
      </c>
      <c r="AB5" s="18">
        <v>0</v>
      </c>
      <c r="AC5" s="19">
        <f t="shared" ref="AC5:AC50" si="5">I5+M5+Q5+AB5+V5+Z5</f>
        <v>4.0999999999999996</v>
      </c>
      <c r="AD5" s="18" t="s">
        <v>30</v>
      </c>
    </row>
    <row r="6" spans="1:30" ht="78">
      <c r="A6" s="2">
        <v>3</v>
      </c>
      <c r="B6" s="3" t="s">
        <v>31</v>
      </c>
      <c r="C6" s="3" t="s">
        <v>32</v>
      </c>
      <c r="D6" s="3" t="s">
        <v>33</v>
      </c>
      <c r="E6" s="3" t="s">
        <v>23</v>
      </c>
      <c r="F6" s="4">
        <v>750</v>
      </c>
      <c r="G6" s="4">
        <v>301</v>
      </c>
      <c r="H6" s="5" t="s">
        <v>34</v>
      </c>
      <c r="I6" s="4">
        <f t="shared" si="1"/>
        <v>4.0133333333333336</v>
      </c>
      <c r="J6" s="4">
        <v>650</v>
      </c>
      <c r="K6" s="4">
        <v>347</v>
      </c>
      <c r="L6" s="5" t="s">
        <v>35</v>
      </c>
      <c r="M6" s="4">
        <f t="shared" si="2"/>
        <v>8.0076923076923077</v>
      </c>
      <c r="N6" s="4">
        <v>1</v>
      </c>
      <c r="O6" s="4">
        <v>0</v>
      </c>
      <c r="P6" s="5">
        <v>0</v>
      </c>
      <c r="Q6" s="4">
        <f t="shared" si="3"/>
        <v>0</v>
      </c>
      <c r="R6" s="6">
        <v>0</v>
      </c>
      <c r="S6" s="6">
        <v>1</v>
      </c>
      <c r="T6" s="6">
        <v>0</v>
      </c>
      <c r="U6" s="6">
        <v>0</v>
      </c>
      <c r="V6" s="4">
        <f t="shared" si="0"/>
        <v>0</v>
      </c>
      <c r="W6" s="6">
        <v>0</v>
      </c>
      <c r="X6" s="6">
        <v>1</v>
      </c>
      <c r="Y6" s="6">
        <v>0</v>
      </c>
      <c r="Z6" s="6">
        <f t="shared" si="4"/>
        <v>0</v>
      </c>
      <c r="AA6" s="6">
        <v>0</v>
      </c>
      <c r="AB6" s="6">
        <v>0</v>
      </c>
      <c r="AC6" s="7">
        <f t="shared" si="5"/>
        <v>12.021025641025641</v>
      </c>
      <c r="AD6" s="8"/>
    </row>
    <row r="7" spans="1:30" ht="78">
      <c r="A7" s="2">
        <v>4</v>
      </c>
      <c r="B7" s="3" t="s">
        <v>36</v>
      </c>
      <c r="C7" s="3" t="s">
        <v>37</v>
      </c>
      <c r="D7" s="3" t="s">
        <v>38</v>
      </c>
      <c r="E7" s="3" t="s">
        <v>28</v>
      </c>
      <c r="F7" s="3">
        <v>1</v>
      </c>
      <c r="G7" s="4">
        <v>0</v>
      </c>
      <c r="H7" s="5">
        <v>0</v>
      </c>
      <c r="I7" s="4">
        <f t="shared" si="1"/>
        <v>0</v>
      </c>
      <c r="J7" s="4">
        <v>1</v>
      </c>
      <c r="K7" s="4">
        <v>0</v>
      </c>
      <c r="L7" s="5">
        <v>0</v>
      </c>
      <c r="M7" s="4">
        <f t="shared" si="2"/>
        <v>0</v>
      </c>
      <c r="N7" s="4">
        <v>1</v>
      </c>
      <c r="O7" s="4">
        <v>0</v>
      </c>
      <c r="P7" s="5">
        <v>0</v>
      </c>
      <c r="Q7" s="4">
        <f t="shared" si="3"/>
        <v>0</v>
      </c>
      <c r="R7" s="6">
        <v>0</v>
      </c>
      <c r="S7" s="6">
        <v>1</v>
      </c>
      <c r="T7" s="6">
        <v>0</v>
      </c>
      <c r="U7" s="6">
        <v>0</v>
      </c>
      <c r="V7" s="4">
        <f t="shared" si="0"/>
        <v>0</v>
      </c>
      <c r="W7" s="6">
        <v>0</v>
      </c>
      <c r="X7" s="6">
        <v>1</v>
      </c>
      <c r="Y7" s="6">
        <v>0</v>
      </c>
      <c r="Z7" s="6">
        <f t="shared" si="4"/>
        <v>0</v>
      </c>
      <c r="AA7" s="6">
        <v>0</v>
      </c>
      <c r="AB7" s="6">
        <v>0</v>
      </c>
      <c r="AC7" s="7">
        <f t="shared" si="5"/>
        <v>0</v>
      </c>
      <c r="AD7" s="6" t="s">
        <v>39</v>
      </c>
    </row>
    <row r="8" spans="1:30" ht="78">
      <c r="A8" s="2">
        <v>5</v>
      </c>
      <c r="B8" s="3" t="s">
        <v>40</v>
      </c>
      <c r="C8" s="3" t="s">
        <v>41</v>
      </c>
      <c r="D8" s="3" t="s">
        <v>42</v>
      </c>
      <c r="E8" s="3" t="s">
        <v>43</v>
      </c>
      <c r="F8" s="4">
        <v>600</v>
      </c>
      <c r="G8" s="4">
        <v>433</v>
      </c>
      <c r="H8" s="5" t="s">
        <v>44</v>
      </c>
      <c r="I8" s="4">
        <f t="shared" si="1"/>
        <v>7.2166666666666668</v>
      </c>
      <c r="J8" s="4">
        <v>1</v>
      </c>
      <c r="K8" s="4">
        <v>0</v>
      </c>
      <c r="L8" s="5">
        <v>0</v>
      </c>
      <c r="M8" s="4">
        <f t="shared" si="2"/>
        <v>0</v>
      </c>
      <c r="N8" s="4">
        <v>1</v>
      </c>
      <c r="O8" s="4">
        <v>0</v>
      </c>
      <c r="P8" s="5">
        <v>0</v>
      </c>
      <c r="Q8" s="4">
        <f t="shared" si="3"/>
        <v>0</v>
      </c>
      <c r="R8" s="6">
        <v>0</v>
      </c>
      <c r="S8" s="6">
        <v>1</v>
      </c>
      <c r="T8" s="6">
        <v>0</v>
      </c>
      <c r="U8" s="6">
        <v>0</v>
      </c>
      <c r="V8" s="4">
        <f t="shared" si="0"/>
        <v>0</v>
      </c>
      <c r="W8" s="6">
        <v>0</v>
      </c>
      <c r="X8" s="6">
        <v>1</v>
      </c>
      <c r="Y8" s="6">
        <v>0</v>
      </c>
      <c r="Z8" s="6">
        <f t="shared" si="4"/>
        <v>0</v>
      </c>
      <c r="AA8" s="6">
        <v>0</v>
      </c>
      <c r="AB8" s="6">
        <v>0</v>
      </c>
      <c r="AC8" s="7">
        <f t="shared" si="5"/>
        <v>7.2166666666666668</v>
      </c>
      <c r="AD8" s="6"/>
    </row>
    <row r="9" spans="1:30" ht="78">
      <c r="A9" s="2">
        <v>6</v>
      </c>
      <c r="B9" s="3" t="s">
        <v>45</v>
      </c>
      <c r="C9" s="3" t="s">
        <v>46</v>
      </c>
      <c r="D9" s="3" t="s">
        <v>47</v>
      </c>
      <c r="E9" s="3" t="s">
        <v>48</v>
      </c>
      <c r="F9" s="4">
        <v>600</v>
      </c>
      <c r="G9" s="4">
        <v>234</v>
      </c>
      <c r="H9" s="5" t="s">
        <v>49</v>
      </c>
      <c r="I9" s="4">
        <f>10*G9/F9</f>
        <v>3.9</v>
      </c>
      <c r="J9" s="4">
        <v>1</v>
      </c>
      <c r="K9" s="4">
        <v>0</v>
      </c>
      <c r="L9" s="5">
        <v>0</v>
      </c>
      <c r="M9" s="4">
        <f>15*K9/J9</f>
        <v>0</v>
      </c>
      <c r="N9" s="4">
        <v>1</v>
      </c>
      <c r="O9" s="4">
        <v>0</v>
      </c>
      <c r="P9" s="5">
        <v>0</v>
      </c>
      <c r="Q9" s="4">
        <f>25*O9/N9</f>
        <v>0</v>
      </c>
      <c r="R9" s="6">
        <v>0</v>
      </c>
      <c r="S9" s="6">
        <v>1</v>
      </c>
      <c r="T9" s="6">
        <v>0</v>
      </c>
      <c r="U9" s="6">
        <v>0</v>
      </c>
      <c r="V9" s="4">
        <f t="shared" ref="V9" si="6">30*T9/S9</f>
        <v>0</v>
      </c>
      <c r="W9" s="6">
        <v>0</v>
      </c>
      <c r="X9" s="6">
        <v>1</v>
      </c>
      <c r="Y9" s="6">
        <v>0</v>
      </c>
      <c r="Z9" s="6">
        <f>10*Y9/X9</f>
        <v>0</v>
      </c>
      <c r="AA9" s="6">
        <v>0</v>
      </c>
      <c r="AB9" s="6">
        <v>0</v>
      </c>
      <c r="AC9" s="7">
        <f t="shared" si="5"/>
        <v>3.9</v>
      </c>
      <c r="AD9" s="8"/>
    </row>
    <row r="10" spans="1:30" s="27" customFormat="1" ht="136.5">
      <c r="A10" s="21">
        <v>7</v>
      </c>
      <c r="B10" s="22" t="s">
        <v>50</v>
      </c>
      <c r="C10" s="22" t="s">
        <v>51</v>
      </c>
      <c r="D10" s="22" t="s">
        <v>52</v>
      </c>
      <c r="E10" s="22" t="s">
        <v>244</v>
      </c>
      <c r="F10" s="23">
        <v>600</v>
      </c>
      <c r="G10" s="23">
        <v>409</v>
      </c>
      <c r="H10" s="24" t="s">
        <v>53</v>
      </c>
      <c r="I10" s="23">
        <f t="shared" ref="I10:I24" si="7">10*G10/F10</f>
        <v>6.8166666666666664</v>
      </c>
      <c r="J10" s="23">
        <v>1</v>
      </c>
      <c r="K10" s="23">
        <v>0</v>
      </c>
      <c r="L10" s="24">
        <v>0</v>
      </c>
      <c r="M10" s="23">
        <f t="shared" ref="M10:M24" si="8">15*K10/J10</f>
        <v>0</v>
      </c>
      <c r="N10" s="23">
        <v>1</v>
      </c>
      <c r="O10" s="23">
        <v>0</v>
      </c>
      <c r="P10" s="24">
        <v>0</v>
      </c>
      <c r="Q10" s="23">
        <f t="shared" ref="Q10:Q24" si="9">25*O10/N10</f>
        <v>0</v>
      </c>
      <c r="R10" s="25">
        <v>0</v>
      </c>
      <c r="S10" s="25">
        <v>1</v>
      </c>
      <c r="T10" s="25">
        <v>0</v>
      </c>
      <c r="U10" s="25">
        <v>0</v>
      </c>
      <c r="V10" s="23">
        <f t="shared" ref="V10:V24" si="10">30*T10/S10</f>
        <v>0</v>
      </c>
      <c r="W10" s="25">
        <v>0</v>
      </c>
      <c r="X10" s="25">
        <v>1</v>
      </c>
      <c r="Y10" s="25">
        <v>0</v>
      </c>
      <c r="Z10" s="25">
        <f t="shared" ref="Z10:Z24" si="11">10*Y10/X10</f>
        <v>0</v>
      </c>
      <c r="AA10" s="25">
        <v>0</v>
      </c>
      <c r="AB10" s="25">
        <v>0</v>
      </c>
      <c r="AC10" s="26">
        <f t="shared" si="5"/>
        <v>6.8166666666666664</v>
      </c>
      <c r="AD10" s="25" t="s">
        <v>245</v>
      </c>
    </row>
    <row r="11" spans="1:30" ht="97.5">
      <c r="A11" s="2">
        <v>8</v>
      </c>
      <c r="B11" s="3" t="s">
        <v>55</v>
      </c>
      <c r="C11" s="3" t="s">
        <v>56</v>
      </c>
      <c r="D11" s="3" t="s">
        <v>57</v>
      </c>
      <c r="E11" s="3" t="s">
        <v>58</v>
      </c>
      <c r="F11" s="4">
        <v>1</v>
      </c>
      <c r="G11" s="4">
        <v>0</v>
      </c>
      <c r="H11" s="5">
        <v>0</v>
      </c>
      <c r="I11" s="4">
        <f t="shared" si="7"/>
        <v>0</v>
      </c>
      <c r="J11" s="4">
        <v>1</v>
      </c>
      <c r="K11" s="4">
        <v>0</v>
      </c>
      <c r="L11" s="5">
        <v>0</v>
      </c>
      <c r="M11" s="4">
        <f t="shared" si="8"/>
        <v>0</v>
      </c>
      <c r="N11" s="4">
        <v>1</v>
      </c>
      <c r="O11" s="4">
        <v>0</v>
      </c>
      <c r="P11" s="5">
        <v>0</v>
      </c>
      <c r="Q11" s="4">
        <f t="shared" si="9"/>
        <v>0</v>
      </c>
      <c r="R11" s="6">
        <v>0</v>
      </c>
      <c r="S11" s="6">
        <v>1</v>
      </c>
      <c r="T11" s="6">
        <v>0</v>
      </c>
      <c r="U11" s="6">
        <v>0</v>
      </c>
      <c r="V11" s="4">
        <f t="shared" si="10"/>
        <v>0</v>
      </c>
      <c r="W11" s="6">
        <v>0</v>
      </c>
      <c r="X11" s="6">
        <v>1</v>
      </c>
      <c r="Y11" s="6">
        <v>0</v>
      </c>
      <c r="Z11" s="6">
        <f t="shared" si="11"/>
        <v>0</v>
      </c>
      <c r="AA11" s="6">
        <v>0</v>
      </c>
      <c r="AB11" s="6">
        <v>0</v>
      </c>
      <c r="AC11" s="7">
        <f t="shared" si="5"/>
        <v>0</v>
      </c>
      <c r="AD11" s="8" t="s">
        <v>59</v>
      </c>
    </row>
    <row r="12" spans="1:30" ht="97.5">
      <c r="A12" s="2">
        <v>9</v>
      </c>
      <c r="B12" s="3" t="s">
        <v>60</v>
      </c>
      <c r="C12" s="3" t="s">
        <v>61</v>
      </c>
      <c r="D12" s="3" t="s">
        <v>62</v>
      </c>
      <c r="E12" s="3" t="s">
        <v>63</v>
      </c>
      <c r="F12" s="4">
        <v>500</v>
      </c>
      <c r="G12" s="4">
        <v>401</v>
      </c>
      <c r="H12" s="5" t="s">
        <v>64</v>
      </c>
      <c r="I12" s="4">
        <f t="shared" si="7"/>
        <v>8.02</v>
      </c>
      <c r="J12" s="4">
        <v>700</v>
      </c>
      <c r="K12" s="4">
        <v>278</v>
      </c>
      <c r="L12" s="5" t="s">
        <v>65</v>
      </c>
      <c r="M12" s="4">
        <f t="shared" si="8"/>
        <v>5.9571428571428573</v>
      </c>
      <c r="N12" s="4">
        <v>1</v>
      </c>
      <c r="O12" s="4">
        <v>0</v>
      </c>
      <c r="P12" s="5">
        <v>0</v>
      </c>
      <c r="Q12" s="4">
        <f t="shared" si="9"/>
        <v>0</v>
      </c>
      <c r="R12" s="6">
        <v>0</v>
      </c>
      <c r="S12" s="6">
        <v>1</v>
      </c>
      <c r="T12" s="6">
        <v>0</v>
      </c>
      <c r="U12" s="6">
        <v>0</v>
      </c>
      <c r="V12" s="4">
        <f t="shared" si="10"/>
        <v>0</v>
      </c>
      <c r="W12" s="6">
        <v>0</v>
      </c>
      <c r="X12" s="6">
        <v>1</v>
      </c>
      <c r="Y12" s="6">
        <v>0</v>
      </c>
      <c r="Z12" s="6">
        <f t="shared" si="11"/>
        <v>0</v>
      </c>
      <c r="AA12" s="6">
        <v>0</v>
      </c>
      <c r="AB12" s="6">
        <v>0</v>
      </c>
      <c r="AC12" s="7">
        <f t="shared" si="5"/>
        <v>13.977142857142857</v>
      </c>
      <c r="AD12" s="8"/>
    </row>
    <row r="13" spans="1:30" s="20" customFormat="1" ht="97.5">
      <c r="A13" s="14">
        <v>10</v>
      </c>
      <c r="B13" s="15" t="s">
        <v>66</v>
      </c>
      <c r="C13" s="15" t="s">
        <v>67</v>
      </c>
      <c r="D13" s="15" t="s">
        <v>68</v>
      </c>
      <c r="E13" s="15" t="s">
        <v>69</v>
      </c>
      <c r="F13" s="16">
        <v>800</v>
      </c>
      <c r="G13" s="16">
        <v>439</v>
      </c>
      <c r="H13" s="17" t="s">
        <v>70</v>
      </c>
      <c r="I13" s="16">
        <f t="shared" si="7"/>
        <v>5.4874999999999998</v>
      </c>
      <c r="J13" s="16">
        <v>600</v>
      </c>
      <c r="K13" s="16">
        <v>429</v>
      </c>
      <c r="L13" s="17" t="s">
        <v>71</v>
      </c>
      <c r="M13" s="16">
        <f t="shared" si="8"/>
        <v>10.725</v>
      </c>
      <c r="N13" s="16">
        <v>1</v>
      </c>
      <c r="O13" s="16">
        <v>0</v>
      </c>
      <c r="P13" s="17">
        <v>0</v>
      </c>
      <c r="Q13" s="16">
        <f t="shared" si="9"/>
        <v>0</v>
      </c>
      <c r="R13" s="18">
        <v>0</v>
      </c>
      <c r="S13" s="18">
        <v>1</v>
      </c>
      <c r="T13" s="18">
        <v>0</v>
      </c>
      <c r="U13" s="18">
        <v>0</v>
      </c>
      <c r="V13" s="16">
        <f t="shared" si="10"/>
        <v>0</v>
      </c>
      <c r="W13" s="18">
        <v>0</v>
      </c>
      <c r="X13" s="18">
        <v>1</v>
      </c>
      <c r="Y13" s="18">
        <v>0</v>
      </c>
      <c r="Z13" s="18">
        <f t="shared" si="11"/>
        <v>0</v>
      </c>
      <c r="AA13" s="18">
        <v>0</v>
      </c>
      <c r="AB13" s="18">
        <v>0</v>
      </c>
      <c r="AC13" s="19">
        <f t="shared" si="5"/>
        <v>16.212499999999999</v>
      </c>
      <c r="AD13" s="18" t="s">
        <v>72</v>
      </c>
    </row>
    <row r="14" spans="1:30" s="27" customFormat="1" ht="78">
      <c r="A14" s="21">
        <v>11</v>
      </c>
      <c r="B14" s="22" t="s">
        <v>73</v>
      </c>
      <c r="C14" s="22" t="s">
        <v>74</v>
      </c>
      <c r="D14" s="22" t="s">
        <v>75</v>
      </c>
      <c r="E14" s="22" t="s">
        <v>76</v>
      </c>
      <c r="F14" s="23">
        <v>600</v>
      </c>
      <c r="G14" s="23">
        <v>435</v>
      </c>
      <c r="H14" s="24" t="s">
        <v>77</v>
      </c>
      <c r="I14" s="23">
        <f t="shared" si="7"/>
        <v>7.25</v>
      </c>
      <c r="J14" s="23">
        <v>600</v>
      </c>
      <c r="K14" s="23">
        <v>424</v>
      </c>
      <c r="L14" s="24" t="s">
        <v>78</v>
      </c>
      <c r="M14" s="23">
        <f t="shared" si="8"/>
        <v>10.6</v>
      </c>
      <c r="N14" s="23">
        <v>1</v>
      </c>
      <c r="O14" s="23">
        <v>0</v>
      </c>
      <c r="P14" s="24">
        <v>0</v>
      </c>
      <c r="Q14" s="23">
        <f t="shared" si="9"/>
        <v>0</v>
      </c>
      <c r="R14" s="25">
        <v>0</v>
      </c>
      <c r="S14" s="25">
        <v>1</v>
      </c>
      <c r="T14" s="25">
        <v>0</v>
      </c>
      <c r="U14" s="25">
        <v>0</v>
      </c>
      <c r="V14" s="23">
        <f t="shared" si="10"/>
        <v>0</v>
      </c>
      <c r="W14" s="25">
        <v>0</v>
      </c>
      <c r="X14" s="25">
        <v>1</v>
      </c>
      <c r="Y14" s="25">
        <v>0</v>
      </c>
      <c r="Z14" s="25">
        <f t="shared" si="11"/>
        <v>0</v>
      </c>
      <c r="AA14" s="25">
        <v>0</v>
      </c>
      <c r="AB14" s="25">
        <v>0</v>
      </c>
      <c r="AC14" s="26">
        <f t="shared" si="5"/>
        <v>17.850000000000001</v>
      </c>
      <c r="AD14" s="25" t="s">
        <v>54</v>
      </c>
    </row>
    <row r="15" spans="1:30" ht="78">
      <c r="A15" s="2">
        <v>12</v>
      </c>
      <c r="B15" s="3" t="s">
        <v>79</v>
      </c>
      <c r="C15" s="3" t="s">
        <v>80</v>
      </c>
      <c r="D15" s="3" t="s">
        <v>81</v>
      </c>
      <c r="E15" s="3" t="s">
        <v>82</v>
      </c>
      <c r="F15" s="4">
        <v>600</v>
      </c>
      <c r="G15" s="4">
        <v>299</v>
      </c>
      <c r="H15" s="5" t="s">
        <v>83</v>
      </c>
      <c r="I15" s="4">
        <f t="shared" si="7"/>
        <v>4.9833333333333334</v>
      </c>
      <c r="J15" s="4">
        <v>600</v>
      </c>
      <c r="K15" s="4">
        <v>341</v>
      </c>
      <c r="L15" s="5" t="s">
        <v>84</v>
      </c>
      <c r="M15" s="4">
        <f t="shared" si="8"/>
        <v>8.5250000000000004</v>
      </c>
      <c r="N15" s="4">
        <v>1</v>
      </c>
      <c r="O15" s="4">
        <v>0</v>
      </c>
      <c r="P15" s="5">
        <v>0</v>
      </c>
      <c r="Q15" s="4">
        <f t="shared" si="9"/>
        <v>0</v>
      </c>
      <c r="R15" s="6">
        <v>0</v>
      </c>
      <c r="S15" s="6">
        <v>1</v>
      </c>
      <c r="T15" s="6">
        <v>0</v>
      </c>
      <c r="U15" s="6">
        <v>0</v>
      </c>
      <c r="V15" s="4">
        <f t="shared" si="10"/>
        <v>0</v>
      </c>
      <c r="W15" s="6">
        <v>0</v>
      </c>
      <c r="X15" s="6">
        <v>1</v>
      </c>
      <c r="Y15" s="6">
        <v>0</v>
      </c>
      <c r="Z15" s="6">
        <f t="shared" si="11"/>
        <v>0</v>
      </c>
      <c r="AA15" s="6">
        <v>0</v>
      </c>
      <c r="AB15" s="6">
        <v>0</v>
      </c>
      <c r="AC15" s="7">
        <f t="shared" si="5"/>
        <v>13.508333333333333</v>
      </c>
      <c r="AD15" s="8"/>
    </row>
    <row r="16" spans="1:30" ht="97.5">
      <c r="A16" s="2">
        <v>13</v>
      </c>
      <c r="B16" s="3" t="s">
        <v>85</v>
      </c>
      <c r="C16" s="3" t="s">
        <v>86</v>
      </c>
      <c r="D16" s="3" t="s">
        <v>87</v>
      </c>
      <c r="E16" s="3" t="s">
        <v>88</v>
      </c>
      <c r="F16" s="4">
        <v>750</v>
      </c>
      <c r="G16" s="4">
        <v>291</v>
      </c>
      <c r="H16" s="5" t="s">
        <v>89</v>
      </c>
      <c r="I16" s="4">
        <f t="shared" si="7"/>
        <v>3.88</v>
      </c>
      <c r="J16" s="4">
        <v>900</v>
      </c>
      <c r="K16" s="4">
        <v>352</v>
      </c>
      <c r="L16" s="5" t="s">
        <v>90</v>
      </c>
      <c r="M16" s="4">
        <f t="shared" si="8"/>
        <v>5.8666666666666663</v>
      </c>
      <c r="N16" s="4">
        <v>1</v>
      </c>
      <c r="O16" s="4">
        <v>0</v>
      </c>
      <c r="P16" s="5">
        <v>0</v>
      </c>
      <c r="Q16" s="4">
        <f t="shared" si="9"/>
        <v>0</v>
      </c>
      <c r="R16" s="6">
        <v>0</v>
      </c>
      <c r="S16" s="6">
        <v>1</v>
      </c>
      <c r="T16" s="6">
        <v>0</v>
      </c>
      <c r="U16" s="6">
        <v>0</v>
      </c>
      <c r="V16" s="4">
        <f t="shared" si="10"/>
        <v>0</v>
      </c>
      <c r="W16" s="6">
        <v>0</v>
      </c>
      <c r="X16" s="6">
        <v>1</v>
      </c>
      <c r="Y16" s="6">
        <v>0</v>
      </c>
      <c r="Z16" s="6">
        <f t="shared" si="11"/>
        <v>0</v>
      </c>
      <c r="AA16" s="6">
        <v>0</v>
      </c>
      <c r="AB16" s="6">
        <v>0</v>
      </c>
      <c r="AC16" s="7">
        <f t="shared" si="5"/>
        <v>9.7466666666666661</v>
      </c>
      <c r="AD16" s="8"/>
    </row>
    <row r="17" spans="1:30" ht="97.5">
      <c r="A17" s="2">
        <v>14</v>
      </c>
      <c r="B17" s="3" t="s">
        <v>91</v>
      </c>
      <c r="C17" s="3" t="s">
        <v>92</v>
      </c>
      <c r="D17" s="3" t="s">
        <v>93</v>
      </c>
      <c r="E17" s="3" t="s">
        <v>94</v>
      </c>
      <c r="F17" s="3">
        <v>1</v>
      </c>
      <c r="G17" s="4">
        <v>0</v>
      </c>
      <c r="H17" s="5">
        <v>0</v>
      </c>
      <c r="I17" s="4">
        <f t="shared" si="7"/>
        <v>0</v>
      </c>
      <c r="J17" s="4">
        <v>1</v>
      </c>
      <c r="K17" s="4">
        <v>0</v>
      </c>
      <c r="L17" s="5">
        <v>0</v>
      </c>
      <c r="M17" s="4">
        <f t="shared" si="8"/>
        <v>0</v>
      </c>
      <c r="N17" s="4">
        <v>1</v>
      </c>
      <c r="O17" s="4">
        <v>0</v>
      </c>
      <c r="P17" s="5">
        <v>0</v>
      </c>
      <c r="Q17" s="4">
        <f t="shared" si="9"/>
        <v>0</v>
      </c>
      <c r="R17" s="6">
        <v>0</v>
      </c>
      <c r="S17" s="6">
        <v>1</v>
      </c>
      <c r="T17" s="6">
        <v>0</v>
      </c>
      <c r="U17" s="6">
        <v>0</v>
      </c>
      <c r="V17" s="4">
        <f t="shared" si="10"/>
        <v>0</v>
      </c>
      <c r="W17" s="6">
        <v>0</v>
      </c>
      <c r="X17" s="6">
        <v>1</v>
      </c>
      <c r="Y17" s="6">
        <v>0</v>
      </c>
      <c r="Z17" s="6">
        <f t="shared" si="11"/>
        <v>0</v>
      </c>
      <c r="AA17" s="6">
        <v>0</v>
      </c>
      <c r="AB17" s="6">
        <v>0</v>
      </c>
      <c r="AC17" s="7">
        <f t="shared" si="5"/>
        <v>0</v>
      </c>
      <c r="AD17" s="6" t="s">
        <v>39</v>
      </c>
    </row>
    <row r="18" spans="1:30" s="20" customFormat="1" ht="97.5">
      <c r="A18" s="14">
        <v>15</v>
      </c>
      <c r="B18" s="15" t="s">
        <v>95</v>
      </c>
      <c r="C18" s="15" t="s">
        <v>96</v>
      </c>
      <c r="D18" s="15" t="s">
        <v>97</v>
      </c>
      <c r="E18" s="15" t="s">
        <v>98</v>
      </c>
      <c r="F18" s="16">
        <v>750</v>
      </c>
      <c r="G18" s="16">
        <v>326</v>
      </c>
      <c r="H18" s="17">
        <v>43.46</v>
      </c>
      <c r="I18" s="16">
        <f t="shared" si="7"/>
        <v>4.3466666666666667</v>
      </c>
      <c r="J18" s="16">
        <v>900</v>
      </c>
      <c r="K18" s="16">
        <v>401</v>
      </c>
      <c r="L18" s="17" t="s">
        <v>99</v>
      </c>
      <c r="M18" s="16">
        <f t="shared" si="8"/>
        <v>6.6833333333333336</v>
      </c>
      <c r="N18" s="16">
        <v>1</v>
      </c>
      <c r="O18" s="16">
        <v>0</v>
      </c>
      <c r="P18" s="17">
        <v>0</v>
      </c>
      <c r="Q18" s="16">
        <f t="shared" si="9"/>
        <v>0</v>
      </c>
      <c r="R18" s="18">
        <v>0</v>
      </c>
      <c r="S18" s="18">
        <v>1</v>
      </c>
      <c r="T18" s="18">
        <v>0</v>
      </c>
      <c r="U18" s="18">
        <v>0</v>
      </c>
      <c r="V18" s="16">
        <f t="shared" si="10"/>
        <v>0</v>
      </c>
      <c r="W18" s="18">
        <v>0</v>
      </c>
      <c r="X18" s="18">
        <v>1</v>
      </c>
      <c r="Y18" s="18">
        <v>0</v>
      </c>
      <c r="Z18" s="18">
        <f t="shared" si="11"/>
        <v>0</v>
      </c>
      <c r="AA18" s="18">
        <v>0</v>
      </c>
      <c r="AB18" s="18">
        <v>0</v>
      </c>
      <c r="AC18" s="19">
        <f t="shared" si="5"/>
        <v>11.030000000000001</v>
      </c>
      <c r="AD18" s="18" t="s">
        <v>72</v>
      </c>
    </row>
    <row r="19" spans="1:30" ht="97.5">
      <c r="A19" s="2">
        <v>16</v>
      </c>
      <c r="B19" s="3" t="s">
        <v>100</v>
      </c>
      <c r="C19" s="3" t="s">
        <v>101</v>
      </c>
      <c r="D19" s="3" t="s">
        <v>102</v>
      </c>
      <c r="E19" s="3" t="s">
        <v>103</v>
      </c>
      <c r="F19" s="4">
        <v>600</v>
      </c>
      <c r="G19" s="4">
        <v>341</v>
      </c>
      <c r="H19" s="5" t="s">
        <v>84</v>
      </c>
      <c r="I19" s="4">
        <f t="shared" si="7"/>
        <v>5.6833333333333336</v>
      </c>
      <c r="J19" s="4">
        <v>600</v>
      </c>
      <c r="K19" s="4">
        <v>368</v>
      </c>
      <c r="L19" s="5" t="s">
        <v>104</v>
      </c>
      <c r="M19" s="4">
        <f t="shared" si="8"/>
        <v>9.1999999999999993</v>
      </c>
      <c r="N19" s="4">
        <v>2750</v>
      </c>
      <c r="O19" s="4">
        <v>1899</v>
      </c>
      <c r="P19" s="5" t="s">
        <v>105</v>
      </c>
      <c r="Q19" s="4">
        <f t="shared" si="9"/>
        <v>17.263636363636362</v>
      </c>
      <c r="R19" s="6">
        <v>0</v>
      </c>
      <c r="S19" s="6">
        <v>1</v>
      </c>
      <c r="T19" s="6">
        <v>0</v>
      </c>
      <c r="U19" s="6">
        <v>0</v>
      </c>
      <c r="V19" s="4">
        <f t="shared" si="10"/>
        <v>0</v>
      </c>
      <c r="W19" s="6">
        <v>0</v>
      </c>
      <c r="X19" s="6">
        <v>1</v>
      </c>
      <c r="Y19" s="6">
        <v>0</v>
      </c>
      <c r="Z19" s="6">
        <f t="shared" si="11"/>
        <v>0</v>
      </c>
      <c r="AA19" s="6">
        <v>0</v>
      </c>
      <c r="AB19" s="6">
        <v>0</v>
      </c>
      <c r="AC19" s="7">
        <f t="shared" si="5"/>
        <v>32.146969696969691</v>
      </c>
      <c r="AD19" s="6" t="s">
        <v>106</v>
      </c>
    </row>
    <row r="20" spans="1:30" ht="78">
      <c r="A20" s="2">
        <v>17</v>
      </c>
      <c r="B20" s="3" t="s">
        <v>107</v>
      </c>
      <c r="C20" s="3" t="s">
        <v>108</v>
      </c>
      <c r="D20" s="3" t="s">
        <v>109</v>
      </c>
      <c r="E20" s="3" t="s">
        <v>82</v>
      </c>
      <c r="F20" s="3">
        <v>1</v>
      </c>
      <c r="G20" s="4">
        <v>0</v>
      </c>
      <c r="H20" s="5">
        <v>0</v>
      </c>
      <c r="I20" s="4">
        <f t="shared" si="7"/>
        <v>0</v>
      </c>
      <c r="J20" s="4">
        <v>1</v>
      </c>
      <c r="K20" s="4">
        <v>0</v>
      </c>
      <c r="L20" s="5">
        <v>0</v>
      </c>
      <c r="M20" s="4">
        <f t="shared" si="8"/>
        <v>0</v>
      </c>
      <c r="N20" s="4">
        <v>1</v>
      </c>
      <c r="O20" s="4">
        <v>0</v>
      </c>
      <c r="P20" s="5">
        <v>0</v>
      </c>
      <c r="Q20" s="4">
        <f t="shared" si="9"/>
        <v>0</v>
      </c>
      <c r="R20" s="6">
        <v>0</v>
      </c>
      <c r="S20" s="6">
        <v>1</v>
      </c>
      <c r="T20" s="6">
        <v>0</v>
      </c>
      <c r="U20" s="6">
        <v>0</v>
      </c>
      <c r="V20" s="4">
        <f t="shared" si="10"/>
        <v>0</v>
      </c>
      <c r="W20" s="6">
        <v>0</v>
      </c>
      <c r="X20" s="6">
        <v>1</v>
      </c>
      <c r="Y20" s="6">
        <v>0</v>
      </c>
      <c r="Z20" s="6">
        <f t="shared" si="11"/>
        <v>0</v>
      </c>
      <c r="AA20" s="6">
        <v>0</v>
      </c>
      <c r="AB20" s="6">
        <v>0</v>
      </c>
      <c r="AC20" s="7">
        <f t="shared" si="5"/>
        <v>0</v>
      </c>
      <c r="AD20" s="6" t="s">
        <v>39</v>
      </c>
    </row>
    <row r="21" spans="1:30" ht="97.5">
      <c r="A21" s="2">
        <v>18</v>
      </c>
      <c r="B21" s="3" t="s">
        <v>110</v>
      </c>
      <c r="C21" s="3" t="s">
        <v>111</v>
      </c>
      <c r="D21" s="3" t="s">
        <v>112</v>
      </c>
      <c r="E21" s="3" t="s">
        <v>113</v>
      </c>
      <c r="F21" s="3">
        <v>1</v>
      </c>
      <c r="G21" s="4">
        <v>0</v>
      </c>
      <c r="H21" s="5">
        <v>0</v>
      </c>
      <c r="I21" s="4">
        <f t="shared" si="7"/>
        <v>0</v>
      </c>
      <c r="J21" s="4">
        <v>1</v>
      </c>
      <c r="K21" s="4">
        <v>0</v>
      </c>
      <c r="L21" s="5">
        <v>0</v>
      </c>
      <c r="M21" s="4">
        <f t="shared" si="8"/>
        <v>0</v>
      </c>
      <c r="N21" s="4">
        <v>1</v>
      </c>
      <c r="O21" s="4">
        <v>0</v>
      </c>
      <c r="P21" s="5">
        <v>0</v>
      </c>
      <c r="Q21" s="4">
        <f t="shared" si="9"/>
        <v>0</v>
      </c>
      <c r="R21" s="6">
        <v>0</v>
      </c>
      <c r="S21" s="6">
        <v>1</v>
      </c>
      <c r="T21" s="6">
        <v>0</v>
      </c>
      <c r="U21" s="6">
        <v>0</v>
      </c>
      <c r="V21" s="4">
        <f t="shared" si="10"/>
        <v>0</v>
      </c>
      <c r="W21" s="6">
        <v>0</v>
      </c>
      <c r="X21" s="6">
        <v>1</v>
      </c>
      <c r="Y21" s="6">
        <v>0</v>
      </c>
      <c r="Z21" s="6">
        <f t="shared" si="11"/>
        <v>0</v>
      </c>
      <c r="AA21" s="6">
        <v>0</v>
      </c>
      <c r="AB21" s="6">
        <v>0</v>
      </c>
      <c r="AC21" s="7">
        <f t="shared" si="5"/>
        <v>0</v>
      </c>
      <c r="AD21" s="6" t="s">
        <v>39</v>
      </c>
    </row>
    <row r="22" spans="1:30" ht="78">
      <c r="A22" s="2">
        <v>19</v>
      </c>
      <c r="B22" s="3" t="s">
        <v>114</v>
      </c>
      <c r="C22" s="3" t="s">
        <v>115</v>
      </c>
      <c r="D22" s="3" t="s">
        <v>116</v>
      </c>
      <c r="E22" s="3" t="s">
        <v>48</v>
      </c>
      <c r="F22" s="4">
        <v>600</v>
      </c>
      <c r="G22" s="4">
        <v>242</v>
      </c>
      <c r="H22" s="5" t="s">
        <v>117</v>
      </c>
      <c r="I22" s="4">
        <f t="shared" si="7"/>
        <v>4.0333333333333332</v>
      </c>
      <c r="J22" s="4">
        <v>600</v>
      </c>
      <c r="K22" s="4">
        <v>271</v>
      </c>
      <c r="L22" s="5" t="s">
        <v>118</v>
      </c>
      <c r="M22" s="4">
        <f t="shared" si="8"/>
        <v>6.7750000000000004</v>
      </c>
      <c r="N22" s="4">
        <v>1</v>
      </c>
      <c r="O22" s="4">
        <v>0</v>
      </c>
      <c r="P22" s="5">
        <v>0</v>
      </c>
      <c r="Q22" s="4">
        <f t="shared" si="9"/>
        <v>0</v>
      </c>
      <c r="R22" s="6">
        <v>0</v>
      </c>
      <c r="S22" s="6">
        <v>1</v>
      </c>
      <c r="T22" s="6">
        <v>0</v>
      </c>
      <c r="U22" s="6">
        <v>0</v>
      </c>
      <c r="V22" s="4">
        <f t="shared" si="10"/>
        <v>0</v>
      </c>
      <c r="W22" s="6">
        <v>0</v>
      </c>
      <c r="X22" s="6">
        <v>1</v>
      </c>
      <c r="Y22" s="6">
        <v>0</v>
      </c>
      <c r="Z22" s="6">
        <f t="shared" si="11"/>
        <v>0</v>
      </c>
      <c r="AA22" s="6">
        <v>0</v>
      </c>
      <c r="AB22" s="6">
        <v>0</v>
      </c>
      <c r="AC22" s="7">
        <f t="shared" si="5"/>
        <v>10.808333333333334</v>
      </c>
      <c r="AD22" s="8"/>
    </row>
    <row r="23" spans="1:30" ht="78">
      <c r="A23" s="2">
        <v>20</v>
      </c>
      <c r="B23" s="3" t="s">
        <v>119</v>
      </c>
      <c r="C23" s="3" t="s">
        <v>120</v>
      </c>
      <c r="D23" s="3" t="s">
        <v>121</v>
      </c>
      <c r="E23" s="3" t="s">
        <v>48</v>
      </c>
      <c r="F23" s="4">
        <v>600</v>
      </c>
      <c r="G23" s="4">
        <v>267</v>
      </c>
      <c r="H23" s="5" t="s">
        <v>122</v>
      </c>
      <c r="I23" s="4">
        <f t="shared" si="7"/>
        <v>4.45</v>
      </c>
      <c r="J23" s="4">
        <v>1</v>
      </c>
      <c r="K23" s="4">
        <v>0</v>
      </c>
      <c r="L23" s="5">
        <v>0</v>
      </c>
      <c r="M23" s="4">
        <f t="shared" si="8"/>
        <v>0</v>
      </c>
      <c r="N23" s="4">
        <v>1</v>
      </c>
      <c r="O23" s="4">
        <v>0</v>
      </c>
      <c r="P23" s="5">
        <v>0</v>
      </c>
      <c r="Q23" s="4">
        <f t="shared" si="9"/>
        <v>0</v>
      </c>
      <c r="R23" s="6">
        <v>0</v>
      </c>
      <c r="S23" s="6">
        <v>1</v>
      </c>
      <c r="T23" s="6">
        <v>0</v>
      </c>
      <c r="U23" s="6">
        <v>0</v>
      </c>
      <c r="V23" s="4">
        <f t="shared" si="10"/>
        <v>0</v>
      </c>
      <c r="W23" s="6">
        <v>0</v>
      </c>
      <c r="X23" s="6">
        <v>1</v>
      </c>
      <c r="Y23" s="6">
        <v>0</v>
      </c>
      <c r="Z23" s="6">
        <f t="shared" si="11"/>
        <v>0</v>
      </c>
      <c r="AA23" s="6">
        <v>0</v>
      </c>
      <c r="AB23" s="6">
        <v>0</v>
      </c>
      <c r="AC23" s="7">
        <f t="shared" si="5"/>
        <v>4.45</v>
      </c>
      <c r="AD23" s="8"/>
    </row>
    <row r="24" spans="1:30" ht="78">
      <c r="A24" s="2">
        <v>21</v>
      </c>
      <c r="B24" s="3" t="s">
        <v>123</v>
      </c>
      <c r="C24" s="3" t="s">
        <v>124</v>
      </c>
      <c r="D24" s="3" t="s">
        <v>125</v>
      </c>
      <c r="E24" s="3" t="s">
        <v>23</v>
      </c>
      <c r="F24" s="3">
        <v>1</v>
      </c>
      <c r="G24" s="4">
        <v>0</v>
      </c>
      <c r="H24" s="5">
        <v>0</v>
      </c>
      <c r="I24" s="4">
        <f t="shared" si="7"/>
        <v>0</v>
      </c>
      <c r="J24" s="4">
        <v>1</v>
      </c>
      <c r="K24" s="4">
        <v>0</v>
      </c>
      <c r="L24" s="5">
        <v>0</v>
      </c>
      <c r="M24" s="4">
        <f t="shared" si="8"/>
        <v>0</v>
      </c>
      <c r="N24" s="4">
        <v>1</v>
      </c>
      <c r="O24" s="4">
        <v>0</v>
      </c>
      <c r="P24" s="5">
        <v>0</v>
      </c>
      <c r="Q24" s="4">
        <f t="shared" si="9"/>
        <v>0</v>
      </c>
      <c r="R24" s="6">
        <v>0</v>
      </c>
      <c r="S24" s="6">
        <v>1</v>
      </c>
      <c r="T24" s="6">
        <v>0</v>
      </c>
      <c r="U24" s="6">
        <v>0</v>
      </c>
      <c r="V24" s="4">
        <f t="shared" si="10"/>
        <v>0</v>
      </c>
      <c r="W24" s="6">
        <v>0</v>
      </c>
      <c r="X24" s="6">
        <v>1</v>
      </c>
      <c r="Y24" s="6">
        <v>0</v>
      </c>
      <c r="Z24" s="6">
        <f t="shared" si="11"/>
        <v>0</v>
      </c>
      <c r="AA24" s="6" t="s">
        <v>127</v>
      </c>
      <c r="AB24" s="6">
        <v>10</v>
      </c>
      <c r="AC24" s="7">
        <f t="shared" si="5"/>
        <v>10</v>
      </c>
      <c r="AD24" s="6" t="s">
        <v>126</v>
      </c>
    </row>
    <row r="25" spans="1:30" ht="78">
      <c r="A25" s="2">
        <v>22</v>
      </c>
      <c r="B25" s="3" t="s">
        <v>128</v>
      </c>
      <c r="C25" s="3" t="s">
        <v>129</v>
      </c>
      <c r="D25" s="3" t="s">
        <v>130</v>
      </c>
      <c r="E25" s="3" t="s">
        <v>131</v>
      </c>
      <c r="F25" s="4">
        <v>750</v>
      </c>
      <c r="G25" s="4">
        <v>368</v>
      </c>
      <c r="H25" s="5" t="s">
        <v>132</v>
      </c>
      <c r="I25" s="4">
        <f t="shared" ref="I25:I38" si="12">10*G25/F25</f>
        <v>4.9066666666666663</v>
      </c>
      <c r="J25" s="4">
        <v>900</v>
      </c>
      <c r="K25" s="4">
        <v>550</v>
      </c>
      <c r="L25" s="5" t="s">
        <v>133</v>
      </c>
      <c r="M25" s="4">
        <f t="shared" ref="M25:M38" si="13">15*K25/J25</f>
        <v>9.1666666666666661</v>
      </c>
      <c r="N25" s="4">
        <v>1800</v>
      </c>
      <c r="O25" s="4">
        <v>842</v>
      </c>
      <c r="P25" s="5" t="s">
        <v>134</v>
      </c>
      <c r="Q25" s="4">
        <f t="shared" ref="Q25:Q38" si="14">25*O25/N25</f>
        <v>11.694444444444445</v>
      </c>
      <c r="R25" s="6">
        <v>0</v>
      </c>
      <c r="S25" s="6">
        <v>1</v>
      </c>
      <c r="T25" s="6">
        <v>0</v>
      </c>
      <c r="U25" s="6">
        <v>0</v>
      </c>
      <c r="V25" s="4">
        <f t="shared" ref="V25:V38" si="15">30*T25/S25</f>
        <v>0</v>
      </c>
      <c r="W25" s="6">
        <v>0</v>
      </c>
      <c r="X25" s="6">
        <v>1</v>
      </c>
      <c r="Y25" s="6">
        <v>0</v>
      </c>
      <c r="Z25" s="6">
        <f t="shared" ref="Z25:Z38" si="16">10*Y25/X25</f>
        <v>0</v>
      </c>
      <c r="AA25" s="6">
        <v>0</v>
      </c>
      <c r="AB25" s="6">
        <v>0</v>
      </c>
      <c r="AC25" s="7">
        <f t="shared" si="5"/>
        <v>25.767777777777777</v>
      </c>
      <c r="AD25" s="6" t="s">
        <v>106</v>
      </c>
    </row>
    <row r="26" spans="1:30" ht="78">
      <c r="A26" s="2">
        <v>23</v>
      </c>
      <c r="B26" s="3" t="s">
        <v>135</v>
      </c>
      <c r="C26" s="3" t="s">
        <v>136</v>
      </c>
      <c r="D26" s="3" t="s">
        <v>137</v>
      </c>
      <c r="E26" s="3" t="s">
        <v>138</v>
      </c>
      <c r="F26" s="3">
        <v>1</v>
      </c>
      <c r="G26" s="4">
        <v>0</v>
      </c>
      <c r="H26" s="5">
        <v>0</v>
      </c>
      <c r="I26" s="4">
        <f t="shared" si="12"/>
        <v>0</v>
      </c>
      <c r="J26" s="4">
        <v>1</v>
      </c>
      <c r="K26" s="4">
        <v>0</v>
      </c>
      <c r="L26" s="5">
        <v>0</v>
      </c>
      <c r="M26" s="4">
        <f t="shared" si="13"/>
        <v>0</v>
      </c>
      <c r="N26" s="4">
        <v>1</v>
      </c>
      <c r="O26" s="4">
        <v>0</v>
      </c>
      <c r="P26" s="5">
        <v>0</v>
      </c>
      <c r="Q26" s="4">
        <f t="shared" si="14"/>
        <v>0</v>
      </c>
      <c r="R26" s="6">
        <v>0</v>
      </c>
      <c r="S26" s="6">
        <v>1</v>
      </c>
      <c r="T26" s="6">
        <v>0</v>
      </c>
      <c r="U26" s="6">
        <v>0</v>
      </c>
      <c r="V26" s="4">
        <f t="shared" si="15"/>
        <v>0</v>
      </c>
      <c r="W26" s="6">
        <v>0</v>
      </c>
      <c r="X26" s="6">
        <v>1</v>
      </c>
      <c r="Y26" s="6">
        <v>0</v>
      </c>
      <c r="Z26" s="6">
        <f t="shared" si="16"/>
        <v>0</v>
      </c>
      <c r="AA26" s="6">
        <v>0</v>
      </c>
      <c r="AB26" s="6">
        <v>0</v>
      </c>
      <c r="AC26" s="7">
        <f t="shared" si="5"/>
        <v>0</v>
      </c>
      <c r="AD26" s="6" t="s">
        <v>126</v>
      </c>
    </row>
    <row r="27" spans="1:30" ht="78">
      <c r="A27" s="2">
        <v>24</v>
      </c>
      <c r="B27" s="3" t="s">
        <v>139</v>
      </c>
      <c r="C27" s="3" t="s">
        <v>140</v>
      </c>
      <c r="D27" s="3" t="s">
        <v>141</v>
      </c>
      <c r="E27" s="3" t="s">
        <v>142</v>
      </c>
      <c r="F27" s="3">
        <v>1</v>
      </c>
      <c r="G27" s="4">
        <v>0</v>
      </c>
      <c r="H27" s="5">
        <v>0</v>
      </c>
      <c r="I27" s="4">
        <f t="shared" si="12"/>
        <v>0</v>
      </c>
      <c r="J27" s="4">
        <v>1</v>
      </c>
      <c r="K27" s="4">
        <v>0</v>
      </c>
      <c r="L27" s="5">
        <v>0</v>
      </c>
      <c r="M27" s="4">
        <f t="shared" si="13"/>
        <v>0</v>
      </c>
      <c r="N27" s="4">
        <v>1</v>
      </c>
      <c r="O27" s="4">
        <v>0</v>
      </c>
      <c r="P27" s="5">
        <v>0</v>
      </c>
      <c r="Q27" s="4">
        <f t="shared" si="14"/>
        <v>0</v>
      </c>
      <c r="R27" s="6">
        <v>0</v>
      </c>
      <c r="S27" s="6">
        <v>1</v>
      </c>
      <c r="T27" s="6">
        <v>0</v>
      </c>
      <c r="U27" s="6">
        <v>0</v>
      </c>
      <c r="V27" s="4">
        <f t="shared" si="15"/>
        <v>0</v>
      </c>
      <c r="W27" s="6">
        <v>0</v>
      </c>
      <c r="X27" s="6">
        <v>1</v>
      </c>
      <c r="Y27" s="6">
        <v>0</v>
      </c>
      <c r="Z27" s="6">
        <f t="shared" si="16"/>
        <v>0</v>
      </c>
      <c r="AA27" s="6">
        <v>0</v>
      </c>
      <c r="AB27" s="6">
        <v>0</v>
      </c>
      <c r="AC27" s="7">
        <f t="shared" si="5"/>
        <v>0</v>
      </c>
      <c r="AD27" s="6" t="s">
        <v>246</v>
      </c>
    </row>
    <row r="28" spans="1:30" ht="97.5">
      <c r="A28" s="2">
        <v>25</v>
      </c>
      <c r="B28" s="3" t="s">
        <v>143</v>
      </c>
      <c r="C28" s="3" t="s">
        <v>144</v>
      </c>
      <c r="D28" s="3" t="s">
        <v>145</v>
      </c>
      <c r="E28" s="3" t="s">
        <v>146</v>
      </c>
      <c r="F28" s="4">
        <v>600</v>
      </c>
      <c r="G28" s="4">
        <v>308</v>
      </c>
      <c r="H28" s="5" t="s">
        <v>147</v>
      </c>
      <c r="I28" s="4">
        <f t="shared" si="12"/>
        <v>5.1333333333333337</v>
      </c>
      <c r="J28" s="4">
        <v>1</v>
      </c>
      <c r="K28" s="4">
        <v>0</v>
      </c>
      <c r="L28" s="5">
        <v>0</v>
      </c>
      <c r="M28" s="4">
        <f t="shared" si="13"/>
        <v>0</v>
      </c>
      <c r="N28" s="4">
        <v>1</v>
      </c>
      <c r="O28" s="4">
        <v>0</v>
      </c>
      <c r="P28" s="5">
        <v>0</v>
      </c>
      <c r="Q28" s="4">
        <f t="shared" si="14"/>
        <v>0</v>
      </c>
      <c r="R28" s="6">
        <v>0</v>
      </c>
      <c r="S28" s="6">
        <v>1</v>
      </c>
      <c r="T28" s="6">
        <v>0</v>
      </c>
      <c r="U28" s="6">
        <v>0</v>
      </c>
      <c r="V28" s="4">
        <f t="shared" si="15"/>
        <v>0</v>
      </c>
      <c r="W28" s="6">
        <v>0</v>
      </c>
      <c r="X28" s="6">
        <v>1</v>
      </c>
      <c r="Y28" s="6">
        <v>0</v>
      </c>
      <c r="Z28" s="6">
        <f t="shared" si="16"/>
        <v>0</v>
      </c>
      <c r="AA28" s="6">
        <v>0</v>
      </c>
      <c r="AB28" s="6">
        <v>0</v>
      </c>
      <c r="AC28" s="7">
        <f t="shared" si="5"/>
        <v>5.1333333333333337</v>
      </c>
      <c r="AD28" s="8"/>
    </row>
    <row r="29" spans="1:30" ht="58.5">
      <c r="A29" s="2">
        <v>26</v>
      </c>
      <c r="B29" s="3" t="s">
        <v>148</v>
      </c>
      <c r="C29" s="3" t="s">
        <v>149</v>
      </c>
      <c r="D29" s="3" t="s">
        <v>150</v>
      </c>
      <c r="E29" s="3" t="s">
        <v>82</v>
      </c>
      <c r="F29" s="4">
        <v>600</v>
      </c>
      <c r="G29" s="4">
        <v>231</v>
      </c>
      <c r="H29" s="5" t="s">
        <v>151</v>
      </c>
      <c r="I29" s="4">
        <f t="shared" si="12"/>
        <v>3.85</v>
      </c>
      <c r="J29" s="4">
        <v>1</v>
      </c>
      <c r="K29" s="4">
        <v>0</v>
      </c>
      <c r="L29" s="5">
        <v>0</v>
      </c>
      <c r="M29" s="4">
        <f t="shared" si="13"/>
        <v>0</v>
      </c>
      <c r="N29" s="4">
        <v>1</v>
      </c>
      <c r="O29" s="4">
        <v>0</v>
      </c>
      <c r="P29" s="5">
        <v>0</v>
      </c>
      <c r="Q29" s="4">
        <f t="shared" si="14"/>
        <v>0</v>
      </c>
      <c r="R29" s="6">
        <v>0</v>
      </c>
      <c r="S29" s="6">
        <v>1</v>
      </c>
      <c r="T29" s="6">
        <v>0</v>
      </c>
      <c r="U29" s="6">
        <v>0</v>
      </c>
      <c r="V29" s="4">
        <f t="shared" si="15"/>
        <v>0</v>
      </c>
      <c r="W29" s="6">
        <v>0</v>
      </c>
      <c r="X29" s="6">
        <v>1</v>
      </c>
      <c r="Y29" s="6">
        <v>0</v>
      </c>
      <c r="Z29" s="6">
        <f t="shared" si="16"/>
        <v>0</v>
      </c>
      <c r="AA29" s="6">
        <v>0</v>
      </c>
      <c r="AB29" s="6">
        <v>0</v>
      </c>
      <c r="AC29" s="7">
        <f t="shared" si="5"/>
        <v>3.85</v>
      </c>
      <c r="AD29" s="8"/>
    </row>
    <row r="30" spans="1:30" ht="58.5">
      <c r="A30" s="2">
        <v>27</v>
      </c>
      <c r="B30" s="3" t="s">
        <v>156</v>
      </c>
      <c r="C30" s="3" t="s">
        <v>152</v>
      </c>
      <c r="D30" s="3" t="s">
        <v>153</v>
      </c>
      <c r="E30" s="3" t="s">
        <v>154</v>
      </c>
      <c r="F30" s="3">
        <v>1</v>
      </c>
      <c r="G30" s="4">
        <v>0</v>
      </c>
      <c r="H30" s="5">
        <v>0</v>
      </c>
      <c r="I30" s="4">
        <f t="shared" si="12"/>
        <v>0</v>
      </c>
      <c r="J30" s="4">
        <v>1</v>
      </c>
      <c r="K30" s="4">
        <v>0</v>
      </c>
      <c r="L30" s="5">
        <v>0</v>
      </c>
      <c r="M30" s="4">
        <f t="shared" si="13"/>
        <v>0</v>
      </c>
      <c r="N30" s="4">
        <v>1</v>
      </c>
      <c r="O30" s="4">
        <v>0</v>
      </c>
      <c r="P30" s="5">
        <v>0</v>
      </c>
      <c r="Q30" s="4">
        <f t="shared" si="14"/>
        <v>0</v>
      </c>
      <c r="R30" s="6">
        <v>0</v>
      </c>
      <c r="S30" s="6">
        <v>1</v>
      </c>
      <c r="T30" s="6">
        <v>0</v>
      </c>
      <c r="U30" s="6">
        <v>0</v>
      </c>
      <c r="V30" s="4">
        <f t="shared" si="15"/>
        <v>0</v>
      </c>
      <c r="W30" s="6">
        <v>0</v>
      </c>
      <c r="X30" s="6">
        <v>1</v>
      </c>
      <c r="Y30" s="6">
        <v>0</v>
      </c>
      <c r="Z30" s="6">
        <f t="shared" si="16"/>
        <v>0</v>
      </c>
      <c r="AA30" s="6">
        <v>0</v>
      </c>
      <c r="AB30" s="6">
        <v>0</v>
      </c>
      <c r="AC30" s="7">
        <f t="shared" si="5"/>
        <v>0</v>
      </c>
      <c r="AD30" s="6" t="s">
        <v>155</v>
      </c>
    </row>
    <row r="31" spans="1:30" ht="78">
      <c r="A31" s="2">
        <v>28</v>
      </c>
      <c r="B31" s="3" t="s">
        <v>157</v>
      </c>
      <c r="C31" s="3" t="s">
        <v>158</v>
      </c>
      <c r="D31" s="3" t="s">
        <v>159</v>
      </c>
      <c r="E31" s="3" t="s">
        <v>58</v>
      </c>
      <c r="F31" s="4">
        <v>600</v>
      </c>
      <c r="G31" s="4">
        <v>378</v>
      </c>
      <c r="H31" s="5" t="s">
        <v>160</v>
      </c>
      <c r="I31" s="4">
        <f t="shared" si="12"/>
        <v>6.3</v>
      </c>
      <c r="J31" s="4">
        <v>1</v>
      </c>
      <c r="K31" s="4">
        <v>0</v>
      </c>
      <c r="L31" s="5">
        <v>0</v>
      </c>
      <c r="M31" s="4">
        <f t="shared" si="13"/>
        <v>0</v>
      </c>
      <c r="N31" s="4">
        <v>1</v>
      </c>
      <c r="O31" s="4">
        <v>0</v>
      </c>
      <c r="P31" s="5">
        <v>0</v>
      </c>
      <c r="Q31" s="4">
        <f t="shared" si="14"/>
        <v>0</v>
      </c>
      <c r="R31" s="6">
        <v>0</v>
      </c>
      <c r="S31" s="6">
        <v>1</v>
      </c>
      <c r="T31" s="6">
        <v>0</v>
      </c>
      <c r="U31" s="6">
        <v>0</v>
      </c>
      <c r="V31" s="4">
        <f t="shared" si="15"/>
        <v>0</v>
      </c>
      <c r="W31" s="6">
        <v>0</v>
      </c>
      <c r="X31" s="6">
        <v>1</v>
      </c>
      <c r="Y31" s="6">
        <v>0</v>
      </c>
      <c r="Z31" s="6">
        <f t="shared" si="16"/>
        <v>0</v>
      </c>
      <c r="AA31" s="6">
        <v>0</v>
      </c>
      <c r="AB31" s="6">
        <v>0</v>
      </c>
      <c r="AC31" s="7">
        <f t="shared" si="5"/>
        <v>6.3</v>
      </c>
      <c r="AD31" s="8"/>
    </row>
    <row r="32" spans="1:30" ht="78">
      <c r="A32" s="2">
        <v>29</v>
      </c>
      <c r="B32" s="3" t="s">
        <v>161</v>
      </c>
      <c r="C32" s="3" t="s">
        <v>162</v>
      </c>
      <c r="D32" s="3" t="s">
        <v>163</v>
      </c>
      <c r="E32" s="3" t="s">
        <v>164</v>
      </c>
      <c r="F32" s="3">
        <v>1</v>
      </c>
      <c r="G32" s="4">
        <v>0</v>
      </c>
      <c r="H32" s="5">
        <v>0</v>
      </c>
      <c r="I32" s="4">
        <f t="shared" si="12"/>
        <v>0</v>
      </c>
      <c r="J32" s="4">
        <v>1</v>
      </c>
      <c r="K32" s="4">
        <v>0</v>
      </c>
      <c r="L32" s="5">
        <v>0</v>
      </c>
      <c r="M32" s="4">
        <f t="shared" si="13"/>
        <v>0</v>
      </c>
      <c r="N32" s="4">
        <v>1</v>
      </c>
      <c r="O32" s="4">
        <v>0</v>
      </c>
      <c r="P32" s="5">
        <v>0</v>
      </c>
      <c r="Q32" s="4">
        <f t="shared" si="14"/>
        <v>0</v>
      </c>
      <c r="R32" s="6">
        <v>0</v>
      </c>
      <c r="S32" s="6">
        <v>1</v>
      </c>
      <c r="T32" s="6">
        <v>0</v>
      </c>
      <c r="U32" s="6">
        <v>0</v>
      </c>
      <c r="V32" s="4">
        <f t="shared" si="15"/>
        <v>0</v>
      </c>
      <c r="W32" s="6">
        <v>0</v>
      </c>
      <c r="X32" s="6">
        <v>1</v>
      </c>
      <c r="Y32" s="6">
        <v>0</v>
      </c>
      <c r="Z32" s="6">
        <f t="shared" si="16"/>
        <v>0</v>
      </c>
      <c r="AA32" s="6">
        <v>0</v>
      </c>
      <c r="AB32" s="6">
        <v>0</v>
      </c>
      <c r="AC32" s="7">
        <f t="shared" si="5"/>
        <v>0</v>
      </c>
      <c r="AD32" s="6" t="s">
        <v>165</v>
      </c>
    </row>
    <row r="33" spans="1:30" ht="78">
      <c r="A33" s="2">
        <v>30</v>
      </c>
      <c r="B33" s="3" t="s">
        <v>166</v>
      </c>
      <c r="C33" s="3" t="s">
        <v>167</v>
      </c>
      <c r="D33" s="3" t="s">
        <v>168</v>
      </c>
      <c r="E33" s="3" t="s">
        <v>58</v>
      </c>
      <c r="F33" s="4">
        <v>600</v>
      </c>
      <c r="G33" s="4">
        <v>234</v>
      </c>
      <c r="H33" s="5" t="s">
        <v>49</v>
      </c>
      <c r="I33" s="4">
        <f t="shared" si="12"/>
        <v>3.9</v>
      </c>
      <c r="J33" s="4">
        <v>1</v>
      </c>
      <c r="K33" s="4">
        <v>0</v>
      </c>
      <c r="L33" s="5">
        <v>0</v>
      </c>
      <c r="M33" s="4">
        <f t="shared" si="13"/>
        <v>0</v>
      </c>
      <c r="N33" s="4">
        <v>1</v>
      </c>
      <c r="O33" s="4">
        <v>0</v>
      </c>
      <c r="P33" s="5">
        <v>0</v>
      </c>
      <c r="Q33" s="4">
        <f t="shared" si="14"/>
        <v>0</v>
      </c>
      <c r="R33" s="6">
        <v>0</v>
      </c>
      <c r="S33" s="6">
        <v>1</v>
      </c>
      <c r="T33" s="6">
        <v>0</v>
      </c>
      <c r="U33" s="6">
        <v>0</v>
      </c>
      <c r="V33" s="4">
        <f t="shared" si="15"/>
        <v>0</v>
      </c>
      <c r="W33" s="6">
        <v>0</v>
      </c>
      <c r="X33" s="6">
        <v>1</v>
      </c>
      <c r="Y33" s="6">
        <v>0</v>
      </c>
      <c r="Z33" s="6">
        <f t="shared" si="16"/>
        <v>0</v>
      </c>
      <c r="AA33" s="6" t="s">
        <v>169</v>
      </c>
      <c r="AB33" s="6">
        <v>4</v>
      </c>
      <c r="AC33" s="7">
        <f t="shared" si="5"/>
        <v>7.9</v>
      </c>
      <c r="AD33" s="8"/>
    </row>
    <row r="34" spans="1:30" ht="97.5">
      <c r="A34" s="2">
        <v>31</v>
      </c>
      <c r="B34" s="3" t="s">
        <v>170</v>
      </c>
      <c r="C34" s="3" t="s">
        <v>171</v>
      </c>
      <c r="D34" s="3" t="s">
        <v>172</v>
      </c>
      <c r="E34" s="3" t="s">
        <v>173</v>
      </c>
      <c r="F34" s="4">
        <v>750</v>
      </c>
      <c r="G34" s="4">
        <v>411</v>
      </c>
      <c r="H34" s="5" t="s">
        <v>174</v>
      </c>
      <c r="I34" s="4">
        <f t="shared" si="12"/>
        <v>5.48</v>
      </c>
      <c r="J34" s="4">
        <v>600</v>
      </c>
      <c r="K34" s="4">
        <v>303</v>
      </c>
      <c r="L34" s="5" t="s">
        <v>175</v>
      </c>
      <c r="M34" s="4">
        <f t="shared" si="13"/>
        <v>7.5750000000000002</v>
      </c>
      <c r="N34" s="4">
        <v>1800</v>
      </c>
      <c r="O34" s="4">
        <v>973</v>
      </c>
      <c r="P34" s="5" t="s">
        <v>176</v>
      </c>
      <c r="Q34" s="4">
        <f t="shared" si="14"/>
        <v>13.513888888888889</v>
      </c>
      <c r="R34" s="6">
        <v>0</v>
      </c>
      <c r="S34" s="6">
        <v>1</v>
      </c>
      <c r="T34" s="6">
        <v>0</v>
      </c>
      <c r="U34" s="6">
        <v>0</v>
      </c>
      <c r="V34" s="4">
        <f t="shared" si="15"/>
        <v>0</v>
      </c>
      <c r="W34" s="6">
        <v>0</v>
      </c>
      <c r="X34" s="6">
        <v>1</v>
      </c>
      <c r="Y34" s="6">
        <v>0</v>
      </c>
      <c r="Z34" s="6">
        <f t="shared" si="16"/>
        <v>0</v>
      </c>
      <c r="AA34" s="6">
        <v>0</v>
      </c>
      <c r="AB34" s="6">
        <v>0</v>
      </c>
      <c r="AC34" s="7">
        <f t="shared" si="5"/>
        <v>26.568888888888889</v>
      </c>
      <c r="AD34" s="6" t="s">
        <v>177</v>
      </c>
    </row>
    <row r="35" spans="1:30" ht="78">
      <c r="A35" s="2">
        <v>32</v>
      </c>
      <c r="B35" s="3" t="s">
        <v>178</v>
      </c>
      <c r="C35" s="3" t="s">
        <v>179</v>
      </c>
      <c r="D35" s="3" t="s">
        <v>153</v>
      </c>
      <c r="E35" s="3" t="s">
        <v>154</v>
      </c>
      <c r="F35" s="4">
        <v>600</v>
      </c>
      <c r="G35" s="4">
        <v>33</v>
      </c>
      <c r="H35" s="5" t="s">
        <v>180</v>
      </c>
      <c r="I35" s="4">
        <f t="shared" si="12"/>
        <v>0.55000000000000004</v>
      </c>
      <c r="J35" s="4">
        <v>1</v>
      </c>
      <c r="K35" s="4">
        <v>0</v>
      </c>
      <c r="L35" s="5">
        <v>0</v>
      </c>
      <c r="M35" s="4">
        <f t="shared" si="13"/>
        <v>0</v>
      </c>
      <c r="N35" s="4">
        <v>1</v>
      </c>
      <c r="O35" s="4">
        <v>0</v>
      </c>
      <c r="P35" s="5">
        <v>0</v>
      </c>
      <c r="Q35" s="4">
        <f t="shared" si="14"/>
        <v>0</v>
      </c>
      <c r="R35" s="6">
        <v>0</v>
      </c>
      <c r="S35" s="6">
        <v>1</v>
      </c>
      <c r="T35" s="6">
        <v>0</v>
      </c>
      <c r="U35" s="6">
        <v>0</v>
      </c>
      <c r="V35" s="4">
        <f t="shared" si="15"/>
        <v>0</v>
      </c>
      <c r="W35" s="6">
        <v>0</v>
      </c>
      <c r="X35" s="6">
        <v>1</v>
      </c>
      <c r="Y35" s="6">
        <v>0</v>
      </c>
      <c r="Z35" s="6">
        <f t="shared" si="16"/>
        <v>0</v>
      </c>
      <c r="AA35" s="6">
        <v>0</v>
      </c>
      <c r="AB35" s="6">
        <v>0</v>
      </c>
      <c r="AC35" s="7">
        <f t="shared" si="5"/>
        <v>0.55000000000000004</v>
      </c>
      <c r="AD35" s="6" t="s">
        <v>155</v>
      </c>
    </row>
    <row r="36" spans="1:30" ht="97.5">
      <c r="A36" s="2">
        <v>33</v>
      </c>
      <c r="B36" s="3" t="s">
        <v>181</v>
      </c>
      <c r="C36" s="3" t="s">
        <v>182</v>
      </c>
      <c r="D36" s="3" t="s">
        <v>183</v>
      </c>
      <c r="E36" s="3" t="s">
        <v>48</v>
      </c>
      <c r="F36" s="4">
        <v>600</v>
      </c>
      <c r="G36" s="4">
        <v>385</v>
      </c>
      <c r="H36" s="5" t="s">
        <v>184</v>
      </c>
      <c r="I36" s="4">
        <f t="shared" si="12"/>
        <v>6.416666666666667</v>
      </c>
      <c r="J36" s="4">
        <v>600</v>
      </c>
      <c r="K36" s="4">
        <v>243</v>
      </c>
      <c r="L36" s="5" t="s">
        <v>185</v>
      </c>
      <c r="M36" s="4">
        <f t="shared" si="13"/>
        <v>6.0750000000000002</v>
      </c>
      <c r="N36" s="4">
        <v>2100</v>
      </c>
      <c r="O36" s="4">
        <v>1261</v>
      </c>
      <c r="P36" s="5">
        <v>60.04</v>
      </c>
      <c r="Q36" s="4">
        <f t="shared" si="14"/>
        <v>15.011904761904763</v>
      </c>
      <c r="R36" s="6">
        <v>0</v>
      </c>
      <c r="S36" s="6">
        <v>1</v>
      </c>
      <c r="T36" s="6">
        <v>0</v>
      </c>
      <c r="U36" s="6">
        <v>0</v>
      </c>
      <c r="V36" s="4">
        <f t="shared" si="15"/>
        <v>0</v>
      </c>
      <c r="W36" s="6">
        <v>0</v>
      </c>
      <c r="X36" s="6">
        <v>1</v>
      </c>
      <c r="Y36" s="6">
        <v>0</v>
      </c>
      <c r="Z36" s="6">
        <f t="shared" si="16"/>
        <v>0</v>
      </c>
      <c r="AA36" s="6">
        <v>0</v>
      </c>
      <c r="AB36" s="6">
        <v>0</v>
      </c>
      <c r="AC36" s="7">
        <f t="shared" si="5"/>
        <v>27.50357142857143</v>
      </c>
      <c r="AD36" s="6" t="s">
        <v>186</v>
      </c>
    </row>
    <row r="37" spans="1:30" ht="97.5">
      <c r="A37" s="2">
        <v>34</v>
      </c>
      <c r="B37" s="3" t="s">
        <v>187</v>
      </c>
      <c r="C37" s="3" t="s">
        <v>188</v>
      </c>
      <c r="D37" s="3" t="s">
        <v>189</v>
      </c>
      <c r="E37" s="3" t="s">
        <v>146</v>
      </c>
      <c r="F37" s="4">
        <v>600</v>
      </c>
      <c r="G37" s="4">
        <v>329</v>
      </c>
      <c r="H37" s="5" t="s">
        <v>190</v>
      </c>
      <c r="I37" s="4">
        <f t="shared" si="12"/>
        <v>5.4833333333333334</v>
      </c>
      <c r="J37" s="4">
        <v>1</v>
      </c>
      <c r="K37" s="4">
        <v>0</v>
      </c>
      <c r="L37" s="5">
        <v>0</v>
      </c>
      <c r="M37" s="4">
        <f t="shared" si="13"/>
        <v>0</v>
      </c>
      <c r="N37" s="4">
        <v>1</v>
      </c>
      <c r="O37" s="4">
        <v>0</v>
      </c>
      <c r="P37" s="5">
        <v>0</v>
      </c>
      <c r="Q37" s="4">
        <f t="shared" si="14"/>
        <v>0</v>
      </c>
      <c r="R37" s="6">
        <v>0</v>
      </c>
      <c r="S37" s="6">
        <v>1</v>
      </c>
      <c r="T37" s="6">
        <v>0</v>
      </c>
      <c r="U37" s="6">
        <v>0</v>
      </c>
      <c r="V37" s="4">
        <f t="shared" si="15"/>
        <v>0</v>
      </c>
      <c r="W37" s="6">
        <v>0</v>
      </c>
      <c r="X37" s="6">
        <v>1</v>
      </c>
      <c r="Y37" s="6">
        <v>0</v>
      </c>
      <c r="Z37" s="6">
        <f t="shared" si="16"/>
        <v>0</v>
      </c>
      <c r="AA37" s="6">
        <v>0</v>
      </c>
      <c r="AB37" s="6">
        <v>0</v>
      </c>
      <c r="AC37" s="7">
        <f t="shared" si="5"/>
        <v>5.4833333333333334</v>
      </c>
      <c r="AD37" s="8"/>
    </row>
    <row r="38" spans="1:30" ht="97.5">
      <c r="A38" s="2">
        <v>35</v>
      </c>
      <c r="B38" s="3" t="s">
        <v>191</v>
      </c>
      <c r="C38" s="3" t="s">
        <v>192</v>
      </c>
      <c r="D38" s="3" t="s">
        <v>193</v>
      </c>
      <c r="E38" s="3" t="s">
        <v>164</v>
      </c>
      <c r="F38" s="4">
        <v>600</v>
      </c>
      <c r="G38" s="4">
        <v>204</v>
      </c>
      <c r="H38" s="5" t="s">
        <v>194</v>
      </c>
      <c r="I38" s="4">
        <f t="shared" si="12"/>
        <v>3.4</v>
      </c>
      <c r="J38" s="4">
        <v>600</v>
      </c>
      <c r="K38" s="4">
        <v>234</v>
      </c>
      <c r="L38" s="5" t="s">
        <v>49</v>
      </c>
      <c r="M38" s="4">
        <f t="shared" si="13"/>
        <v>5.85</v>
      </c>
      <c r="N38" s="4">
        <v>1</v>
      </c>
      <c r="O38" s="4">
        <v>0</v>
      </c>
      <c r="P38" s="5">
        <v>0</v>
      </c>
      <c r="Q38" s="4">
        <f t="shared" si="14"/>
        <v>0</v>
      </c>
      <c r="R38" s="6">
        <v>0</v>
      </c>
      <c r="S38" s="6">
        <v>1</v>
      </c>
      <c r="T38" s="6">
        <v>0</v>
      </c>
      <c r="U38" s="6">
        <v>0</v>
      </c>
      <c r="V38" s="4">
        <f t="shared" si="15"/>
        <v>0</v>
      </c>
      <c r="W38" s="6">
        <v>0</v>
      </c>
      <c r="X38" s="6">
        <v>1</v>
      </c>
      <c r="Y38" s="6">
        <v>0</v>
      </c>
      <c r="Z38" s="6">
        <f t="shared" si="16"/>
        <v>0</v>
      </c>
      <c r="AA38" s="6">
        <v>0</v>
      </c>
      <c r="AB38" s="6">
        <v>0</v>
      </c>
      <c r="AC38" s="7">
        <f t="shared" si="5"/>
        <v>9.25</v>
      </c>
      <c r="AD38" s="8"/>
    </row>
    <row r="39" spans="1:30" ht="58.5">
      <c r="A39" s="2">
        <v>36</v>
      </c>
      <c r="B39" s="3" t="s">
        <v>195</v>
      </c>
      <c r="C39" s="3" t="s">
        <v>196</v>
      </c>
      <c r="D39" s="3" t="s">
        <v>197</v>
      </c>
      <c r="E39" s="3" t="s">
        <v>23</v>
      </c>
      <c r="F39" s="3">
        <v>1</v>
      </c>
      <c r="G39" s="4">
        <v>0</v>
      </c>
      <c r="H39" s="5">
        <v>0</v>
      </c>
      <c r="I39" s="4">
        <f t="shared" ref="I39:I50" si="17">10*G39/F39</f>
        <v>0</v>
      </c>
      <c r="J39" s="4">
        <v>1</v>
      </c>
      <c r="K39" s="4">
        <v>0</v>
      </c>
      <c r="L39" s="5">
        <v>0</v>
      </c>
      <c r="M39" s="4">
        <f t="shared" ref="M39:M50" si="18">15*K39/J39</f>
        <v>0</v>
      </c>
      <c r="N39" s="4">
        <v>1</v>
      </c>
      <c r="O39" s="4">
        <v>0</v>
      </c>
      <c r="P39" s="5">
        <v>0</v>
      </c>
      <c r="Q39" s="4">
        <f t="shared" ref="Q39:Q50" si="19">25*O39/N39</f>
        <v>0</v>
      </c>
      <c r="R39" s="6">
        <v>0</v>
      </c>
      <c r="S39" s="6">
        <v>1</v>
      </c>
      <c r="T39" s="6">
        <v>0</v>
      </c>
      <c r="U39" s="6">
        <v>0</v>
      </c>
      <c r="V39" s="4">
        <f t="shared" ref="V39:V50" si="20">30*T39/S39</f>
        <v>0</v>
      </c>
      <c r="W39" s="6">
        <v>0</v>
      </c>
      <c r="X39" s="6">
        <v>1</v>
      </c>
      <c r="Y39" s="6">
        <v>0</v>
      </c>
      <c r="Z39" s="6">
        <f t="shared" ref="Z39:Z50" si="21">10*Y39/X39</f>
        <v>0</v>
      </c>
      <c r="AA39" s="6">
        <v>0</v>
      </c>
      <c r="AB39" s="6">
        <v>0</v>
      </c>
      <c r="AC39" s="7">
        <f t="shared" si="5"/>
        <v>0</v>
      </c>
      <c r="AD39" s="6" t="s">
        <v>165</v>
      </c>
    </row>
    <row r="40" spans="1:30" ht="97.5">
      <c r="A40" s="2">
        <v>37</v>
      </c>
      <c r="B40" s="3" t="s">
        <v>198</v>
      </c>
      <c r="C40" s="3" t="s">
        <v>199</v>
      </c>
      <c r="D40" s="3" t="s">
        <v>200</v>
      </c>
      <c r="E40" s="3" t="s">
        <v>23</v>
      </c>
      <c r="F40" s="3">
        <v>1</v>
      </c>
      <c r="G40" s="4">
        <v>0</v>
      </c>
      <c r="H40" s="5">
        <v>0</v>
      </c>
      <c r="I40" s="4">
        <f t="shared" si="17"/>
        <v>0</v>
      </c>
      <c r="J40" s="4">
        <v>1</v>
      </c>
      <c r="K40" s="4">
        <v>0</v>
      </c>
      <c r="L40" s="5">
        <v>0</v>
      </c>
      <c r="M40" s="4">
        <f t="shared" si="18"/>
        <v>0</v>
      </c>
      <c r="N40" s="4">
        <v>1</v>
      </c>
      <c r="O40" s="4">
        <v>0</v>
      </c>
      <c r="P40" s="5">
        <v>0</v>
      </c>
      <c r="Q40" s="4">
        <f t="shared" si="19"/>
        <v>0</v>
      </c>
      <c r="R40" s="6">
        <v>0</v>
      </c>
      <c r="S40" s="6">
        <v>1</v>
      </c>
      <c r="T40" s="6">
        <v>0</v>
      </c>
      <c r="U40" s="6">
        <v>0</v>
      </c>
      <c r="V40" s="4">
        <f t="shared" si="20"/>
        <v>0</v>
      </c>
      <c r="W40" s="6">
        <v>0</v>
      </c>
      <c r="X40" s="6">
        <v>1</v>
      </c>
      <c r="Y40" s="6">
        <v>0</v>
      </c>
      <c r="Z40" s="6">
        <f t="shared" si="21"/>
        <v>0</v>
      </c>
      <c r="AA40" s="6">
        <v>0</v>
      </c>
      <c r="AB40" s="6">
        <v>0</v>
      </c>
      <c r="AC40" s="7">
        <f t="shared" si="5"/>
        <v>0</v>
      </c>
      <c r="AD40" s="6" t="s">
        <v>165</v>
      </c>
    </row>
    <row r="41" spans="1:30" ht="78">
      <c r="A41" s="2">
        <v>38</v>
      </c>
      <c r="B41" s="3" t="s">
        <v>201</v>
      </c>
      <c r="C41" s="3" t="s">
        <v>202</v>
      </c>
      <c r="D41" s="3" t="s">
        <v>203</v>
      </c>
      <c r="E41" s="3" t="s">
        <v>142</v>
      </c>
      <c r="F41" s="4">
        <v>750</v>
      </c>
      <c r="G41" s="4">
        <v>334</v>
      </c>
      <c r="H41" s="5" t="s">
        <v>204</v>
      </c>
      <c r="I41" s="4">
        <f t="shared" si="17"/>
        <v>4.4533333333333331</v>
      </c>
      <c r="J41" s="4">
        <v>1</v>
      </c>
      <c r="K41" s="4">
        <v>0</v>
      </c>
      <c r="L41" s="5">
        <v>0</v>
      </c>
      <c r="M41" s="4">
        <f t="shared" si="18"/>
        <v>0</v>
      </c>
      <c r="N41" s="4">
        <v>1</v>
      </c>
      <c r="O41" s="4">
        <v>0</v>
      </c>
      <c r="P41" s="5">
        <v>0</v>
      </c>
      <c r="Q41" s="4">
        <f t="shared" si="19"/>
        <v>0</v>
      </c>
      <c r="R41" s="6">
        <v>0</v>
      </c>
      <c r="S41" s="6">
        <v>1</v>
      </c>
      <c r="T41" s="6">
        <v>0</v>
      </c>
      <c r="U41" s="6">
        <v>0</v>
      </c>
      <c r="V41" s="4">
        <f t="shared" si="20"/>
        <v>0</v>
      </c>
      <c r="W41" s="6">
        <v>0</v>
      </c>
      <c r="X41" s="6">
        <v>1</v>
      </c>
      <c r="Y41" s="6">
        <v>0</v>
      </c>
      <c r="Z41" s="6">
        <f t="shared" si="21"/>
        <v>0</v>
      </c>
      <c r="AA41" s="6">
        <v>0</v>
      </c>
      <c r="AB41" s="6">
        <v>0</v>
      </c>
      <c r="AC41" s="7">
        <f t="shared" si="5"/>
        <v>4.4533333333333331</v>
      </c>
      <c r="AD41" s="8"/>
    </row>
    <row r="42" spans="1:30" ht="78">
      <c r="A42" s="2">
        <v>39</v>
      </c>
      <c r="B42" s="3" t="s">
        <v>205</v>
      </c>
      <c r="C42" s="3" t="s">
        <v>206</v>
      </c>
      <c r="D42" s="3" t="s">
        <v>207</v>
      </c>
      <c r="E42" s="3" t="s">
        <v>58</v>
      </c>
      <c r="F42" s="4">
        <v>600</v>
      </c>
      <c r="G42" s="4">
        <v>250</v>
      </c>
      <c r="H42" s="5" t="s">
        <v>208</v>
      </c>
      <c r="I42" s="4">
        <f t="shared" si="17"/>
        <v>4.166666666666667</v>
      </c>
      <c r="J42" s="4">
        <v>500</v>
      </c>
      <c r="K42" s="4">
        <v>305</v>
      </c>
      <c r="L42" s="5" t="s">
        <v>209</v>
      </c>
      <c r="M42" s="4">
        <f t="shared" si="18"/>
        <v>9.15</v>
      </c>
      <c r="N42" s="4">
        <v>1</v>
      </c>
      <c r="O42" s="4">
        <v>0</v>
      </c>
      <c r="P42" s="5">
        <v>0</v>
      </c>
      <c r="Q42" s="4">
        <f t="shared" si="19"/>
        <v>0</v>
      </c>
      <c r="R42" s="6">
        <v>0</v>
      </c>
      <c r="S42" s="6">
        <v>1</v>
      </c>
      <c r="T42" s="6">
        <v>0</v>
      </c>
      <c r="U42" s="6">
        <v>0</v>
      </c>
      <c r="V42" s="4">
        <f t="shared" si="20"/>
        <v>0</v>
      </c>
      <c r="W42" s="6">
        <v>0</v>
      </c>
      <c r="X42" s="6">
        <v>1</v>
      </c>
      <c r="Y42" s="6">
        <v>0</v>
      </c>
      <c r="Z42" s="6">
        <f t="shared" si="21"/>
        <v>0</v>
      </c>
      <c r="AA42" s="6" t="s">
        <v>210</v>
      </c>
      <c r="AB42" s="6">
        <v>2.41</v>
      </c>
      <c r="AC42" s="7">
        <f t="shared" si="5"/>
        <v>15.726666666666667</v>
      </c>
      <c r="AD42" s="8"/>
    </row>
    <row r="43" spans="1:30" ht="58.5">
      <c r="A43" s="2">
        <v>40</v>
      </c>
      <c r="B43" s="3" t="s">
        <v>211</v>
      </c>
      <c r="C43" s="3" t="s">
        <v>212</v>
      </c>
      <c r="D43" s="13">
        <v>36741</v>
      </c>
      <c r="E43" s="3" t="s">
        <v>213</v>
      </c>
      <c r="F43" s="4">
        <v>600</v>
      </c>
      <c r="G43" s="4">
        <v>320</v>
      </c>
      <c r="H43" s="5" t="s">
        <v>214</v>
      </c>
      <c r="I43" s="4">
        <f t="shared" si="17"/>
        <v>5.333333333333333</v>
      </c>
      <c r="J43" s="4">
        <v>600</v>
      </c>
      <c r="K43" s="4">
        <v>270</v>
      </c>
      <c r="L43" s="5" t="s">
        <v>215</v>
      </c>
      <c r="M43" s="4">
        <f t="shared" si="18"/>
        <v>6.75</v>
      </c>
      <c r="N43" s="4">
        <v>1</v>
      </c>
      <c r="O43" s="4">
        <v>0</v>
      </c>
      <c r="P43" s="5">
        <v>0</v>
      </c>
      <c r="Q43" s="4">
        <f t="shared" si="19"/>
        <v>0</v>
      </c>
      <c r="R43" s="6">
        <v>0</v>
      </c>
      <c r="S43" s="6">
        <v>1</v>
      </c>
      <c r="T43" s="6">
        <v>0</v>
      </c>
      <c r="U43" s="6">
        <v>0</v>
      </c>
      <c r="V43" s="4">
        <f t="shared" si="20"/>
        <v>0</v>
      </c>
      <c r="W43" s="6">
        <v>0</v>
      </c>
      <c r="X43" s="6">
        <v>1</v>
      </c>
      <c r="Y43" s="6">
        <v>0</v>
      </c>
      <c r="Z43" s="6">
        <f t="shared" si="21"/>
        <v>0</v>
      </c>
      <c r="AA43" s="6">
        <v>0</v>
      </c>
      <c r="AB43" s="6">
        <v>0</v>
      </c>
      <c r="AC43" s="7">
        <f t="shared" si="5"/>
        <v>12.083333333333332</v>
      </c>
      <c r="AD43" s="8"/>
    </row>
    <row r="44" spans="1:30" ht="58.5">
      <c r="A44" s="2">
        <v>41</v>
      </c>
      <c r="B44" s="3" t="s">
        <v>216</v>
      </c>
      <c r="C44" s="3" t="s">
        <v>217</v>
      </c>
      <c r="D44" s="3" t="s">
        <v>218</v>
      </c>
      <c r="E44" s="3" t="s">
        <v>43</v>
      </c>
      <c r="F44" s="4">
        <v>600</v>
      </c>
      <c r="G44" s="4">
        <v>284</v>
      </c>
      <c r="H44" s="5" t="s">
        <v>219</v>
      </c>
      <c r="I44" s="4">
        <f t="shared" si="17"/>
        <v>4.7333333333333334</v>
      </c>
      <c r="J44" s="4">
        <v>1</v>
      </c>
      <c r="K44" s="4">
        <v>0</v>
      </c>
      <c r="L44" s="5">
        <v>0</v>
      </c>
      <c r="M44" s="4">
        <f t="shared" si="18"/>
        <v>0</v>
      </c>
      <c r="N44" s="4">
        <v>1</v>
      </c>
      <c r="O44" s="4">
        <v>0</v>
      </c>
      <c r="P44" s="5">
        <v>0</v>
      </c>
      <c r="Q44" s="4">
        <f t="shared" si="19"/>
        <v>0</v>
      </c>
      <c r="R44" s="6">
        <v>0</v>
      </c>
      <c r="S44" s="6">
        <v>1</v>
      </c>
      <c r="T44" s="6">
        <v>0</v>
      </c>
      <c r="U44" s="6">
        <v>0</v>
      </c>
      <c r="V44" s="4">
        <f t="shared" si="20"/>
        <v>0</v>
      </c>
      <c r="W44" s="6">
        <v>0</v>
      </c>
      <c r="X44" s="6">
        <v>1</v>
      </c>
      <c r="Y44" s="6">
        <v>0</v>
      </c>
      <c r="Z44" s="6">
        <f t="shared" si="21"/>
        <v>0</v>
      </c>
      <c r="AA44" s="6">
        <v>0</v>
      </c>
      <c r="AB44" s="6">
        <v>0</v>
      </c>
      <c r="AC44" s="7">
        <f t="shared" si="5"/>
        <v>4.7333333333333334</v>
      </c>
      <c r="AD44" s="8"/>
    </row>
    <row r="45" spans="1:30" ht="97.5">
      <c r="A45" s="2">
        <v>42</v>
      </c>
      <c r="B45" s="3" t="s">
        <v>220</v>
      </c>
      <c r="C45" s="3" t="s">
        <v>221</v>
      </c>
      <c r="D45" s="13">
        <v>35907</v>
      </c>
      <c r="E45" s="3" t="s">
        <v>48</v>
      </c>
      <c r="F45" s="3">
        <v>1</v>
      </c>
      <c r="G45" s="4">
        <v>0</v>
      </c>
      <c r="H45" s="5">
        <v>0</v>
      </c>
      <c r="I45" s="4">
        <f t="shared" si="17"/>
        <v>0</v>
      </c>
      <c r="J45" s="4">
        <v>1</v>
      </c>
      <c r="K45" s="4">
        <v>0</v>
      </c>
      <c r="L45" s="5">
        <v>0</v>
      </c>
      <c r="M45" s="4">
        <f t="shared" si="18"/>
        <v>0</v>
      </c>
      <c r="N45" s="4">
        <v>1</v>
      </c>
      <c r="O45" s="4">
        <v>0</v>
      </c>
      <c r="P45" s="5">
        <v>0</v>
      </c>
      <c r="Q45" s="4">
        <f t="shared" si="19"/>
        <v>0</v>
      </c>
      <c r="R45" s="6">
        <v>0</v>
      </c>
      <c r="S45" s="6">
        <v>1</v>
      </c>
      <c r="T45" s="6">
        <v>0</v>
      </c>
      <c r="U45" s="6">
        <v>0</v>
      </c>
      <c r="V45" s="4">
        <f t="shared" si="20"/>
        <v>0</v>
      </c>
      <c r="W45" s="6">
        <v>0</v>
      </c>
      <c r="X45" s="6">
        <v>1</v>
      </c>
      <c r="Y45" s="6">
        <v>0</v>
      </c>
      <c r="Z45" s="6">
        <f t="shared" si="21"/>
        <v>0</v>
      </c>
      <c r="AA45" s="6">
        <v>0</v>
      </c>
      <c r="AB45" s="6">
        <v>0</v>
      </c>
      <c r="AC45" s="7">
        <f t="shared" si="5"/>
        <v>0</v>
      </c>
      <c r="AD45" s="6" t="s">
        <v>165</v>
      </c>
    </row>
    <row r="46" spans="1:30" ht="78">
      <c r="A46" s="2">
        <v>43</v>
      </c>
      <c r="B46" s="3" t="s">
        <v>222</v>
      </c>
      <c r="C46" s="3" t="s">
        <v>223</v>
      </c>
      <c r="D46" s="3" t="s">
        <v>224</v>
      </c>
      <c r="E46" s="3" t="s">
        <v>213</v>
      </c>
      <c r="F46" s="4">
        <v>600</v>
      </c>
      <c r="G46" s="4">
        <v>207</v>
      </c>
      <c r="H46" s="5" t="s">
        <v>225</v>
      </c>
      <c r="I46" s="4">
        <f t="shared" si="17"/>
        <v>3.45</v>
      </c>
      <c r="J46" s="4">
        <v>700</v>
      </c>
      <c r="K46" s="4">
        <v>343</v>
      </c>
      <c r="L46" s="5" t="s">
        <v>226</v>
      </c>
      <c r="M46" s="4">
        <f t="shared" si="18"/>
        <v>7.35</v>
      </c>
      <c r="N46" s="4">
        <v>1</v>
      </c>
      <c r="O46" s="4">
        <v>0</v>
      </c>
      <c r="P46" s="5">
        <v>0</v>
      </c>
      <c r="Q46" s="4">
        <f t="shared" si="19"/>
        <v>0</v>
      </c>
      <c r="R46" s="6">
        <v>0</v>
      </c>
      <c r="S46" s="6">
        <v>1</v>
      </c>
      <c r="T46" s="6">
        <v>0</v>
      </c>
      <c r="U46" s="6">
        <v>0</v>
      </c>
      <c r="V46" s="4">
        <f t="shared" si="20"/>
        <v>0</v>
      </c>
      <c r="W46" s="6">
        <v>0</v>
      </c>
      <c r="X46" s="6">
        <v>1</v>
      </c>
      <c r="Y46" s="6">
        <v>0</v>
      </c>
      <c r="Z46" s="6">
        <f t="shared" si="21"/>
        <v>0</v>
      </c>
      <c r="AA46" s="6">
        <v>0</v>
      </c>
      <c r="AB46" s="6">
        <v>0</v>
      </c>
      <c r="AC46" s="7">
        <f t="shared" si="5"/>
        <v>10.8</v>
      </c>
      <c r="AD46" s="8"/>
    </row>
    <row r="47" spans="1:30" ht="97.5">
      <c r="A47" s="2">
        <v>44</v>
      </c>
      <c r="B47" s="3" t="s">
        <v>187</v>
      </c>
      <c r="C47" s="3" t="s">
        <v>227</v>
      </c>
      <c r="D47" s="13">
        <v>34101</v>
      </c>
      <c r="E47" s="3" t="s">
        <v>69</v>
      </c>
      <c r="F47" s="4">
        <v>800</v>
      </c>
      <c r="G47" s="4">
        <v>388</v>
      </c>
      <c r="H47" s="5" t="s">
        <v>228</v>
      </c>
      <c r="I47" s="4">
        <f t="shared" si="17"/>
        <v>4.8499999999999996</v>
      </c>
      <c r="J47" s="4">
        <v>1</v>
      </c>
      <c r="K47" s="4">
        <v>0</v>
      </c>
      <c r="L47" s="5">
        <v>0</v>
      </c>
      <c r="M47" s="4">
        <f t="shared" si="18"/>
        <v>0</v>
      </c>
      <c r="N47" s="4">
        <v>1</v>
      </c>
      <c r="O47" s="4">
        <v>0</v>
      </c>
      <c r="P47" s="5">
        <v>1</v>
      </c>
      <c r="Q47" s="4">
        <f t="shared" si="19"/>
        <v>0</v>
      </c>
      <c r="R47" s="6">
        <v>0</v>
      </c>
      <c r="S47" s="6">
        <v>1</v>
      </c>
      <c r="T47" s="6">
        <v>0</v>
      </c>
      <c r="U47" s="6">
        <v>0</v>
      </c>
      <c r="V47" s="4">
        <f t="shared" si="20"/>
        <v>0</v>
      </c>
      <c r="W47" s="6">
        <v>0</v>
      </c>
      <c r="X47" s="6">
        <v>1</v>
      </c>
      <c r="Y47" s="6">
        <v>0</v>
      </c>
      <c r="Z47" s="6">
        <f t="shared" si="21"/>
        <v>0</v>
      </c>
      <c r="AA47" s="6">
        <v>0</v>
      </c>
      <c r="AB47" s="6">
        <v>0</v>
      </c>
      <c r="AC47" s="7">
        <f t="shared" si="5"/>
        <v>4.8499999999999996</v>
      </c>
      <c r="AD47" s="8"/>
    </row>
    <row r="48" spans="1:30" ht="78">
      <c r="A48" s="2">
        <v>45</v>
      </c>
      <c r="B48" s="3" t="s">
        <v>229</v>
      </c>
      <c r="C48" s="3" t="s">
        <v>230</v>
      </c>
      <c r="D48" s="3" t="s">
        <v>231</v>
      </c>
      <c r="E48" s="3" t="s">
        <v>213</v>
      </c>
      <c r="F48" s="4">
        <v>600</v>
      </c>
      <c r="G48" s="4">
        <v>300</v>
      </c>
      <c r="H48" s="5" t="s">
        <v>232</v>
      </c>
      <c r="I48" s="4">
        <f t="shared" si="17"/>
        <v>5</v>
      </c>
      <c r="J48" s="4">
        <v>600</v>
      </c>
      <c r="K48" s="4">
        <v>393</v>
      </c>
      <c r="L48" s="5" t="s">
        <v>233</v>
      </c>
      <c r="M48" s="4">
        <f t="shared" si="18"/>
        <v>9.8249999999999993</v>
      </c>
      <c r="N48" s="4">
        <v>2400</v>
      </c>
      <c r="O48" s="4">
        <v>1502</v>
      </c>
      <c r="P48" s="5" t="s">
        <v>234</v>
      </c>
      <c r="Q48" s="4">
        <f t="shared" si="19"/>
        <v>15.645833333333334</v>
      </c>
      <c r="R48" s="6">
        <v>0</v>
      </c>
      <c r="S48" s="6">
        <v>1</v>
      </c>
      <c r="T48" s="6">
        <v>0</v>
      </c>
      <c r="U48" s="6">
        <v>0</v>
      </c>
      <c r="V48" s="4">
        <f t="shared" si="20"/>
        <v>0</v>
      </c>
      <c r="W48" s="6">
        <v>0</v>
      </c>
      <c r="X48" s="6">
        <v>1</v>
      </c>
      <c r="Y48" s="6">
        <v>0</v>
      </c>
      <c r="Z48" s="6">
        <f t="shared" si="21"/>
        <v>0</v>
      </c>
      <c r="AA48" s="6">
        <v>0</v>
      </c>
      <c r="AB48" s="6">
        <v>0</v>
      </c>
      <c r="AC48" s="7">
        <f t="shared" si="5"/>
        <v>30.470833333333331</v>
      </c>
      <c r="AD48" s="6" t="s">
        <v>186</v>
      </c>
    </row>
    <row r="49" spans="1:30" ht="78">
      <c r="A49" s="2">
        <v>46</v>
      </c>
      <c r="B49" s="3" t="s">
        <v>235</v>
      </c>
      <c r="C49" s="3" t="s">
        <v>236</v>
      </c>
      <c r="D49" s="3" t="s">
        <v>238</v>
      </c>
      <c r="E49" s="3" t="s">
        <v>146</v>
      </c>
      <c r="F49" s="4">
        <v>600</v>
      </c>
      <c r="G49" s="4">
        <v>283</v>
      </c>
      <c r="H49" s="5" t="s">
        <v>237</v>
      </c>
      <c r="I49" s="4">
        <f t="shared" si="17"/>
        <v>4.7166666666666668</v>
      </c>
      <c r="J49" s="4">
        <v>1</v>
      </c>
      <c r="K49" s="4">
        <v>0</v>
      </c>
      <c r="L49" s="5">
        <v>0</v>
      </c>
      <c r="M49" s="4">
        <f t="shared" si="18"/>
        <v>0</v>
      </c>
      <c r="N49" s="4">
        <v>1</v>
      </c>
      <c r="O49" s="4">
        <v>0</v>
      </c>
      <c r="P49" s="5">
        <v>0</v>
      </c>
      <c r="Q49" s="4">
        <f t="shared" si="19"/>
        <v>0</v>
      </c>
      <c r="R49" s="6">
        <v>0</v>
      </c>
      <c r="S49" s="6">
        <v>1</v>
      </c>
      <c r="T49" s="6">
        <v>0</v>
      </c>
      <c r="U49" s="6">
        <v>0</v>
      </c>
      <c r="V49" s="4">
        <f t="shared" si="20"/>
        <v>0</v>
      </c>
      <c r="W49" s="6">
        <v>0</v>
      </c>
      <c r="X49" s="6">
        <v>1</v>
      </c>
      <c r="Y49" s="6">
        <v>0</v>
      </c>
      <c r="Z49" s="6">
        <f t="shared" si="21"/>
        <v>0</v>
      </c>
      <c r="AA49" s="6">
        <v>0</v>
      </c>
      <c r="AB49" s="6">
        <v>0</v>
      </c>
      <c r="AC49" s="7">
        <f t="shared" si="5"/>
        <v>4.7166666666666668</v>
      </c>
      <c r="AD49" s="8"/>
    </row>
    <row r="50" spans="1:30" ht="97.5">
      <c r="A50" s="2">
        <v>47</v>
      </c>
      <c r="B50" s="3" t="s">
        <v>239</v>
      </c>
      <c r="C50" s="3" t="s">
        <v>240</v>
      </c>
      <c r="D50" s="3" t="s">
        <v>241</v>
      </c>
      <c r="E50" s="3" t="s">
        <v>82</v>
      </c>
      <c r="F50" s="4">
        <v>600</v>
      </c>
      <c r="G50" s="4">
        <v>144</v>
      </c>
      <c r="H50" s="5" t="s">
        <v>242</v>
      </c>
      <c r="I50" s="4">
        <f t="shared" si="17"/>
        <v>2.4</v>
      </c>
      <c r="J50" s="4">
        <v>1</v>
      </c>
      <c r="K50" s="4">
        <v>0</v>
      </c>
      <c r="L50" s="5">
        <v>0</v>
      </c>
      <c r="M50" s="4">
        <f t="shared" si="18"/>
        <v>0</v>
      </c>
      <c r="N50" s="4">
        <v>1</v>
      </c>
      <c r="O50" s="4">
        <v>0</v>
      </c>
      <c r="P50" s="5">
        <v>0</v>
      </c>
      <c r="Q50" s="4">
        <f t="shared" si="19"/>
        <v>0</v>
      </c>
      <c r="R50" s="6">
        <v>0</v>
      </c>
      <c r="S50" s="6">
        <v>1</v>
      </c>
      <c r="T50" s="6">
        <v>0</v>
      </c>
      <c r="U50" s="6">
        <v>0</v>
      </c>
      <c r="V50" s="4">
        <f t="shared" si="20"/>
        <v>0</v>
      </c>
      <c r="W50" s="6">
        <v>0</v>
      </c>
      <c r="X50" s="6">
        <v>1</v>
      </c>
      <c r="Y50" s="6">
        <v>0</v>
      </c>
      <c r="Z50" s="6">
        <f t="shared" si="21"/>
        <v>0</v>
      </c>
      <c r="AA50" s="6">
        <v>0</v>
      </c>
      <c r="AB50" s="6">
        <v>0</v>
      </c>
      <c r="AC50" s="7">
        <f t="shared" si="5"/>
        <v>2.4</v>
      </c>
      <c r="AD50" s="6" t="s">
        <v>243</v>
      </c>
    </row>
  </sheetData>
  <sortState ref="A4:AD18">
    <sortCondition descending="1" ref="AC4:AC18"/>
  </sortState>
  <mergeCells count="23">
    <mergeCell ref="A2:A3"/>
    <mergeCell ref="Z2:Z3"/>
    <mergeCell ref="A1:AD1"/>
    <mergeCell ref="N2:O2"/>
    <mergeCell ref="Q2:Q3"/>
    <mergeCell ref="V2:V3"/>
    <mergeCell ref="B2:B3"/>
    <mergeCell ref="C2:C3"/>
    <mergeCell ref="D2:D3"/>
    <mergeCell ref="F2:G2"/>
    <mergeCell ref="I2:I3"/>
    <mergeCell ref="J2:K2"/>
    <mergeCell ref="M2:M3"/>
    <mergeCell ref="W2:W3"/>
    <mergeCell ref="AD2:AD3"/>
    <mergeCell ref="AB2:AB3"/>
    <mergeCell ref="AA2:AA3"/>
    <mergeCell ref="AC2:AC3"/>
    <mergeCell ref="L2:L3"/>
    <mergeCell ref="U2:U3"/>
    <mergeCell ref="E2:E3"/>
    <mergeCell ref="R2:T2"/>
    <mergeCell ref="H2:H3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list</vt:lpstr>
      <vt:lpstr>'final list'!Print_Area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DCPO</dc:creator>
  <cp:lastModifiedBy>UTKAL BALASHRAM</cp:lastModifiedBy>
  <cp:lastPrinted>2016-12-01T11:08:01Z</cp:lastPrinted>
  <dcterms:created xsi:type="dcterms:W3CDTF">2013-11-21T12:50:41Z</dcterms:created>
  <dcterms:modified xsi:type="dcterms:W3CDTF">2026-01-21T11:20:23Z</dcterms:modified>
</cp:coreProperties>
</file>