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inal list" sheetId="3" r:id="rId1"/>
  </sheets>
  <definedNames>
    <definedName name="_xlnm._FilterDatabase" localSheetId="0" hidden="1">'final list'!$A$2:$AE$3</definedName>
    <definedName name="_xlnm.Print_Area" localSheetId="0">'final list'!$A$2:$AD$9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3"/>
  <c r="V25"/>
  <c r="Q25"/>
  <c r="I25"/>
  <c r="Z24"/>
  <c r="V24"/>
  <c r="Q24"/>
  <c r="M24"/>
  <c r="I24"/>
  <c r="Z9"/>
  <c r="Z10"/>
  <c r="Z11"/>
  <c r="Z12"/>
  <c r="Z13"/>
  <c r="Z14"/>
  <c r="Z15"/>
  <c r="Z16"/>
  <c r="Z17"/>
  <c r="Z18"/>
  <c r="Z19"/>
  <c r="Z20"/>
  <c r="Z21"/>
  <c r="Z22"/>
  <c r="Z23"/>
  <c r="V9"/>
  <c r="V10"/>
  <c r="V11"/>
  <c r="V12"/>
  <c r="V13"/>
  <c r="V14"/>
  <c r="V15"/>
  <c r="V16"/>
  <c r="V17"/>
  <c r="V18"/>
  <c r="V19"/>
  <c r="V20"/>
  <c r="V21"/>
  <c r="V22"/>
  <c r="V23"/>
  <c r="Q10"/>
  <c r="Q11"/>
  <c r="Q12"/>
  <c r="Q13"/>
  <c r="Q14"/>
  <c r="Q15"/>
  <c r="Q16"/>
  <c r="Q17"/>
  <c r="Q18"/>
  <c r="Q19"/>
  <c r="Q20"/>
  <c r="Q21"/>
  <c r="Q22"/>
  <c r="Q23"/>
  <c r="M9"/>
  <c r="M10"/>
  <c r="M11"/>
  <c r="M12"/>
  <c r="M13"/>
  <c r="M14"/>
  <c r="M15"/>
  <c r="M16"/>
  <c r="M17"/>
  <c r="M18"/>
  <c r="M19"/>
  <c r="M20"/>
  <c r="M21"/>
  <c r="M22"/>
  <c r="M23"/>
  <c r="I9"/>
  <c r="I10"/>
  <c r="I11"/>
  <c r="I12"/>
  <c r="I13"/>
  <c r="I14"/>
  <c r="I15"/>
  <c r="I16"/>
  <c r="I17"/>
  <c r="I18"/>
  <c r="I19"/>
  <c r="I20"/>
  <c r="I21"/>
  <c r="I22"/>
  <c r="AC22" s="1"/>
  <c r="I23"/>
  <c r="Z5"/>
  <c r="Z6"/>
  <c r="Z7"/>
  <c r="Z8"/>
  <c r="V5"/>
  <c r="V6"/>
  <c r="V7"/>
  <c r="V8"/>
  <c r="Q5"/>
  <c r="Q6"/>
  <c r="Q7"/>
  <c r="Q8"/>
  <c r="M5"/>
  <c r="M6"/>
  <c r="M7"/>
  <c r="M8"/>
  <c r="Z4"/>
  <c r="Q4"/>
  <c r="M4"/>
  <c r="I5"/>
  <c r="I6"/>
  <c r="I7"/>
  <c r="AC7" s="1"/>
  <c r="I8"/>
  <c r="AC8" s="1"/>
  <c r="I4"/>
  <c r="V4"/>
  <c r="AC16" l="1"/>
  <c r="AC10"/>
  <c r="AC18"/>
  <c r="AC24"/>
  <c r="AC21"/>
  <c r="AC20"/>
  <c r="AC17"/>
  <c r="AC14"/>
  <c r="AC13"/>
  <c r="AC12"/>
  <c r="AC9"/>
  <c r="AC6"/>
  <c r="AC4"/>
  <c r="AC5"/>
  <c r="AC23"/>
  <c r="AC19"/>
  <c r="AC15"/>
  <c r="AC11"/>
  <c r="AC25"/>
</calcChain>
</file>

<file path=xl/sharedStrings.xml><?xml version="1.0" encoding="utf-8"?>
<sst xmlns="http://schemas.openxmlformats.org/spreadsheetml/2006/main" count="198" uniqueCount="156">
  <si>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</si>
  <si>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</si>
  <si>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</si>
  <si>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</si>
  <si>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</si>
  <si>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</si>
  <si>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</si>
  <si>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</si>
  <si>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</si>
  <si>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</si>
  <si>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</si>
  <si>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</si>
  <si>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</si>
  <si>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</si>
  <si>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</si>
  <si>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</si>
  <si>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Subject</t>
  </si>
  <si>
    <t>Weightage in Experience</t>
  </si>
  <si>
    <t>Age as on…</t>
  </si>
  <si>
    <t>Parbati Sing</t>
  </si>
  <si>
    <t>27.03.1994</t>
  </si>
  <si>
    <t>34 ./.</t>
  </si>
  <si>
    <t>39./.</t>
  </si>
  <si>
    <t>NA</t>
  </si>
  <si>
    <t>Sharmistha Pradhan</t>
  </si>
  <si>
    <t>16.04.1980</t>
  </si>
  <si>
    <t>47.2./.</t>
  </si>
  <si>
    <t>Minarani Mohanta</t>
  </si>
  <si>
    <t>13.03.1995</t>
  </si>
  <si>
    <t>30 years</t>
  </si>
  <si>
    <t>Undermatric</t>
  </si>
  <si>
    <t>Sanjay Kumar Mukhi</t>
  </si>
  <si>
    <t>19.04.1981</t>
  </si>
  <si>
    <t>43 years</t>
  </si>
  <si>
    <t>29 years</t>
  </si>
  <si>
    <t>44 years</t>
  </si>
  <si>
    <t>43.86./.</t>
  </si>
  <si>
    <t>38.66./.</t>
  </si>
  <si>
    <t>Computer Literacy</t>
  </si>
  <si>
    <t>YES</t>
  </si>
  <si>
    <t>Mangal Sing</t>
  </si>
  <si>
    <t>04.05.1995</t>
  </si>
  <si>
    <t>36.6./.</t>
  </si>
  <si>
    <t>52./.</t>
  </si>
  <si>
    <t>51.66./.</t>
  </si>
  <si>
    <t>ITI (ELECTRICIAN)</t>
  </si>
  <si>
    <t>Suman Barik</t>
  </si>
  <si>
    <t>08.08.1992</t>
  </si>
  <si>
    <t>32 years</t>
  </si>
  <si>
    <t>65.06./.</t>
  </si>
  <si>
    <t>87.43./.</t>
  </si>
  <si>
    <t>Sasmita Bindhani</t>
  </si>
  <si>
    <t>10.06.1996</t>
  </si>
  <si>
    <t>28 years</t>
  </si>
  <si>
    <t>1361 Days</t>
  </si>
  <si>
    <t>Tutu Ghadei</t>
  </si>
  <si>
    <t>05.06.1984</t>
  </si>
  <si>
    <t>40 years</t>
  </si>
  <si>
    <t>Urmila Sethi</t>
  </si>
  <si>
    <t>03.05.1987</t>
  </si>
  <si>
    <t>37 Years</t>
  </si>
  <si>
    <t>41.86./.</t>
  </si>
  <si>
    <t>70.46 ./.</t>
  </si>
  <si>
    <t>Swarup ku Pradhan</t>
  </si>
  <si>
    <t>23.10.1999</t>
  </si>
  <si>
    <t>25 years</t>
  </si>
  <si>
    <t>At/PO- Muntunia, Via-Hatigarh, PS-Raibania, Dist-Balasore- 756033 Ph no-7848087657</t>
  </si>
  <si>
    <t>83.83./.</t>
  </si>
  <si>
    <t>67.62./.</t>
  </si>
  <si>
    <t>67.83./.</t>
  </si>
  <si>
    <t>CT (DEIED)</t>
  </si>
  <si>
    <t>Harun Lakra</t>
  </si>
  <si>
    <t>At/PO- Ranipia, Po-Malidihi, Via- Rangangpur, Dist-Sundargarh- 770017, Ph no-9861972168</t>
  </si>
  <si>
    <t>10.02.1986</t>
  </si>
  <si>
    <t>38 years</t>
  </si>
  <si>
    <t>1852 DAYS</t>
  </si>
  <si>
    <t>Tiliki Behera</t>
  </si>
  <si>
    <t>At- Bhoisahi (Near- Central School Square) Po-Balasore, PS- Town p.s Dist-Balasore- 756001, Ph no-9777937006</t>
  </si>
  <si>
    <t>28.04.1988</t>
  </si>
  <si>
    <t>36 years</t>
  </si>
  <si>
    <t>45.33./.</t>
  </si>
  <si>
    <t>Prasant ku Jena</t>
  </si>
  <si>
    <t>At- Sahadevkhunta, PO-Chanamari Padia, PS-Sahadevkhunta, Dist-Balasore- 756001. Ph No- 8093702288</t>
  </si>
  <si>
    <t>20.10.1989</t>
  </si>
  <si>
    <t>35 years</t>
  </si>
  <si>
    <t>54.44./.</t>
  </si>
  <si>
    <t>37./.</t>
  </si>
  <si>
    <t>40.92./.</t>
  </si>
  <si>
    <t>Tarannum Bibi</t>
  </si>
  <si>
    <t>At- Rezaulla Lane, PO- Sunhat, PS-Town, Dist-Balasore- 756002. Ph No- 9238245409</t>
  </si>
  <si>
    <t>20.06.1980</t>
  </si>
  <si>
    <t>54.33./.</t>
  </si>
  <si>
    <t>44.55./.</t>
  </si>
  <si>
    <t>Sushanta Badamali</t>
  </si>
  <si>
    <t>At/PO- Kutasingha, PS-Loisingha, Dist-Balangir- 767068. Ph No- 7735159061</t>
  </si>
  <si>
    <t>20.12.2000</t>
  </si>
  <si>
    <t>24 years</t>
  </si>
  <si>
    <t>53.83./.</t>
  </si>
  <si>
    <t>44.5./.</t>
  </si>
  <si>
    <t>Experience certificate not submitted</t>
  </si>
  <si>
    <t>Dharitri Rana</t>
  </si>
  <si>
    <t>At- Bagadiha, PO-Baripada, PS-Baripada Sadar,Dist- Mayurbhanj- 757001. Ph No- 7735159061</t>
  </si>
  <si>
    <t>07.07.1980</t>
  </si>
  <si>
    <t>44.66./.</t>
  </si>
  <si>
    <t>At- Rezaulla Lane, PO- Sunhat, PS-Town, Dist-Balasore- 756002. Ph No- 7205384101</t>
  </si>
  <si>
    <t>01.06.1993</t>
  </si>
  <si>
    <t>31 years</t>
  </si>
  <si>
    <t>54.87./.</t>
  </si>
  <si>
    <t>71.5./.</t>
  </si>
  <si>
    <t>Incomplete Application format &amp; applied multiple post in one envelope</t>
  </si>
  <si>
    <t>Khusnuma Ara Khanam</t>
  </si>
  <si>
    <t>Ajay ku Nath</t>
  </si>
  <si>
    <t>At/PO/PS- Sahadevkhunta,  Dist-Balasore- 756001. Ph no-8144024041</t>
  </si>
  <si>
    <t>16.10.2002</t>
  </si>
  <si>
    <t>22 Years</t>
  </si>
  <si>
    <t>43.66./.</t>
  </si>
  <si>
    <t>50.66./.</t>
  </si>
  <si>
    <t>Bijay ku Nath</t>
  </si>
  <si>
    <t>At/PO/PS- Sahadevkhunta,  Dist-Balasore- 756001. Ph no-7978276712</t>
  </si>
  <si>
    <t>03.12.1997</t>
  </si>
  <si>
    <t>27 years</t>
  </si>
  <si>
    <t>34.33./.</t>
  </si>
  <si>
    <t>64.13./.</t>
  </si>
  <si>
    <r>
      <t xml:space="preserve">CHSE: </t>
    </r>
    <r>
      <rPr>
        <sz val="15"/>
        <color theme="1"/>
        <rFont val="Calibri"/>
        <family val="2"/>
        <scheme val="minor"/>
      </rPr>
      <t>Diploma in Mechanical Engineering</t>
    </r>
  </si>
  <si>
    <t>Chandan Sand</t>
  </si>
  <si>
    <t>At- Majanadiha, PO-Chinchalgadia, Dist- Mayurbhanj- 756030. Ph No- 9348378847</t>
  </si>
  <si>
    <t>26.05.2002</t>
  </si>
  <si>
    <t>22 years</t>
  </si>
  <si>
    <t>81.16./.</t>
  </si>
  <si>
    <t>Keshab Chandra Bhanja</t>
  </si>
  <si>
    <t>At- Praharajpur, PO-Nafrai, PS- Bhograi Dist- Balasore- 756037. Ph No- 7008848099</t>
  </si>
  <si>
    <t>25.02.1987</t>
  </si>
  <si>
    <t>37 years</t>
  </si>
  <si>
    <t>66.93./.</t>
  </si>
  <si>
    <t>Shyama Sundar Banara</t>
  </si>
  <si>
    <t>At- Patapur, PO-Sansailo, PS- Sukinda Dist- Jajpur- 755018. Ph No- 8260490292</t>
  </si>
  <si>
    <t>14.05.1999</t>
  </si>
  <si>
    <t>83.28./.</t>
  </si>
  <si>
    <t>The applicant has failed in CHSE but submitted ITI marksheet. (ITI marks considered under CHSE).</t>
  </si>
  <si>
    <t>At/PO- Sahadevkhunta, Dist-Balasore- 756001. Ph No-9348918081</t>
  </si>
  <si>
    <t>At- Bahabalpur, PO-Kanrali, PS-Remuna, Dist-Balasore. Ph No-9777086290</t>
  </si>
  <si>
    <t>At- Gobardhanpur, PO-Rasalpur, PS-Nilagiri, Dist-Balasore. Ph No- 9692383258</t>
  </si>
  <si>
    <t>At- Mayurgram, PO-Badpal, PS-Remuna, Dist-Balasore- 756019 Ph No-9137650968</t>
  </si>
  <si>
    <t>At-Managobindapur, PO-Bijupur, Via-Manatri, Dist-Mayurbhanj- 757017. Ph No- 7894126407</t>
  </si>
  <si>
    <t>At-Bishunpur, PO/PS-Khaira, Dist-Balasore-756048. Ph No-6371127947</t>
  </si>
  <si>
    <t>At-Bangalidahi, PO-Purunia, Dist-Mayurbhanj-757028. Ph No- 9337505660</t>
  </si>
  <si>
    <t>At-Kudia, PO-Nagran, PS-Sadar, Dist-Balasore-756027. Ph No- 7855049673</t>
  </si>
  <si>
    <t>At-Ambaihar, PO-Kalakad, PS-Raj Berhampur, Dist-Balasore- 756041. Ph No- 6371342363</t>
  </si>
  <si>
    <t>7785 Days</t>
  </si>
  <si>
    <t>1525 Days</t>
  </si>
  <si>
    <t>Inappropriate Application Form &amp; Under matric.</t>
  </si>
  <si>
    <t>1636 Days</t>
  </si>
  <si>
    <t>183 Days</t>
  </si>
  <si>
    <t>Matric Fail</t>
  </si>
  <si>
    <t>24./.</t>
  </si>
  <si>
    <t>Provisional weightage lists of utkal Balashram Balasore- SAA- (DATABASE OF APPLICATION FOR THE POST CHOWKIDAR)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</si>
</sst>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2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5"/>
  <sheetViews>
    <sheetView tabSelected="1" zoomScale="50" zoomScaleNormal="50" zoomScaleSheetLayoutView="42" workbookViewId="0">
      <pane ySplit="3" topLeftCell="A9" activePane="bottomLeft" state="frozen"/>
      <selection pane="bottomLeft" sqref="A1:AE1"/>
    </sheetView>
  </sheetViews>
  <sheetFormatPr defaultRowHeight="15"/>
  <cols>
    <col min="1" max="1" width="6.7109375" customWidth="1"/>
    <col min="2" max="2" width="18.7109375" customWidth="1"/>
    <col min="3" max="3" width="28.140625" customWidth="1"/>
    <col min="4" max="4" width="15.42578125" style="1" customWidth="1"/>
    <col min="5" max="5" width="14.85546875" style="1" customWidth="1"/>
    <col min="6" max="6" width="8.5703125" customWidth="1"/>
    <col min="7" max="7" width="12.140625" customWidth="1"/>
    <col min="8" max="8" width="11" customWidth="1"/>
    <col min="9" max="9" width="14.7109375" customWidth="1"/>
    <col min="10" max="10" width="11.5703125" customWidth="1"/>
    <col min="11" max="11" width="10.140625" customWidth="1"/>
    <col min="12" max="12" width="10.85546875" customWidth="1"/>
    <col min="13" max="13" width="14.28515625" customWidth="1"/>
    <col min="14" max="14" width="10.85546875" customWidth="1"/>
    <col min="15" max="15" width="10" customWidth="1"/>
    <col min="16" max="16" width="12.42578125" customWidth="1"/>
    <col min="17" max="17" width="13" customWidth="1"/>
    <col min="18" max="18" width="11.28515625" customWidth="1"/>
    <col min="20" max="20" width="11.42578125" customWidth="1"/>
    <col min="21" max="21" width="12.7109375" customWidth="1"/>
    <col min="22" max="22" width="16.7109375" customWidth="1"/>
    <col min="23" max="23" width="15.85546875" customWidth="1"/>
    <col min="24" max="24" width="10.85546875" customWidth="1"/>
    <col min="25" max="25" width="11.140625" customWidth="1"/>
    <col min="26" max="26" width="15.140625" customWidth="1"/>
    <col min="27" max="27" width="16" customWidth="1"/>
    <col min="28" max="28" width="15.140625" customWidth="1"/>
    <col min="29" max="29" width="15.28515625" customWidth="1"/>
    <col min="30" max="30" width="18" customWidth="1"/>
    <col min="31" max="31" width="35.28515625" customWidth="1"/>
  </cols>
  <sheetData>
    <row r="1" spans="1:31" ht="65.25" customHeight="1">
      <c r="A1" s="30" t="s">
        <v>155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s="14" customFormat="1" ht="54" customHeight="1">
      <c r="A2" s="23"/>
      <c r="B2" s="19" t="s">
        <v>1</v>
      </c>
      <c r="C2" s="19" t="s">
        <v>0</v>
      </c>
      <c r="D2" s="19" t="s">
        <v>7</v>
      </c>
      <c r="E2" s="19" t="s">
        <v>18</v>
      </c>
      <c r="F2" s="21" t="s">
        <v>2</v>
      </c>
      <c r="G2" s="22"/>
      <c r="H2" s="19" t="s">
        <v>9</v>
      </c>
      <c r="I2" s="19" t="s">
        <v>12</v>
      </c>
      <c r="J2" s="21" t="s">
        <v>5</v>
      </c>
      <c r="K2" s="22"/>
      <c r="L2" s="19" t="s">
        <v>9</v>
      </c>
      <c r="M2" s="19" t="s">
        <v>12</v>
      </c>
      <c r="N2" s="21" t="s">
        <v>6</v>
      </c>
      <c r="O2" s="22"/>
      <c r="P2" s="13"/>
      <c r="Q2" s="19" t="s">
        <v>13</v>
      </c>
      <c r="R2" s="27" t="s">
        <v>15</v>
      </c>
      <c r="S2" s="28"/>
      <c r="T2" s="29"/>
      <c r="U2" s="19" t="s">
        <v>9</v>
      </c>
      <c r="V2" s="19" t="s">
        <v>13</v>
      </c>
      <c r="W2" s="19" t="s">
        <v>11</v>
      </c>
      <c r="X2" s="13"/>
      <c r="Y2" s="13"/>
      <c r="Z2" s="19" t="s">
        <v>13</v>
      </c>
      <c r="AA2" s="19" t="s">
        <v>8</v>
      </c>
      <c r="AB2" s="19" t="s">
        <v>17</v>
      </c>
      <c r="AC2" s="19" t="s">
        <v>14</v>
      </c>
      <c r="AD2" s="19" t="s">
        <v>38</v>
      </c>
      <c r="AE2" s="26" t="s">
        <v>10</v>
      </c>
    </row>
    <row r="3" spans="1:31" s="14" customFormat="1" ht="108.75" customHeight="1">
      <c r="A3" s="24"/>
      <c r="B3" s="20"/>
      <c r="C3" s="20"/>
      <c r="D3" s="20"/>
      <c r="E3" s="20"/>
      <c r="F3" s="13" t="s">
        <v>3</v>
      </c>
      <c r="G3" s="13" t="s">
        <v>4</v>
      </c>
      <c r="H3" s="20"/>
      <c r="I3" s="20"/>
      <c r="J3" s="13" t="s">
        <v>3</v>
      </c>
      <c r="K3" s="13" t="s">
        <v>4</v>
      </c>
      <c r="L3" s="20"/>
      <c r="M3" s="20"/>
      <c r="N3" s="13" t="s">
        <v>3</v>
      </c>
      <c r="O3" s="13" t="s">
        <v>4</v>
      </c>
      <c r="P3" s="13" t="s">
        <v>9</v>
      </c>
      <c r="Q3" s="20"/>
      <c r="R3" s="15" t="s">
        <v>16</v>
      </c>
      <c r="S3" s="13" t="s">
        <v>3</v>
      </c>
      <c r="T3" s="13" t="s">
        <v>4</v>
      </c>
      <c r="U3" s="20"/>
      <c r="V3" s="20"/>
      <c r="W3" s="20"/>
      <c r="X3" s="13" t="s">
        <v>3</v>
      </c>
      <c r="Y3" s="13" t="s">
        <v>4</v>
      </c>
      <c r="Z3" s="20"/>
      <c r="AA3" s="20"/>
      <c r="AB3" s="20"/>
      <c r="AC3" s="20"/>
      <c r="AD3" s="20"/>
      <c r="AE3" s="26"/>
    </row>
    <row r="4" spans="1:31" ht="99.75" customHeight="1">
      <c r="A4" s="3">
        <v>1</v>
      </c>
      <c r="B4" s="2" t="s">
        <v>19</v>
      </c>
      <c r="C4" s="2" t="s">
        <v>147</v>
      </c>
      <c r="D4" s="2" t="s">
        <v>20</v>
      </c>
      <c r="E4" s="2" t="s">
        <v>29</v>
      </c>
      <c r="F4" s="3">
        <v>600</v>
      </c>
      <c r="G4" s="3">
        <v>204</v>
      </c>
      <c r="H4" s="10" t="s">
        <v>21</v>
      </c>
      <c r="I4" s="3">
        <f>10*G4/F4</f>
        <v>3.4</v>
      </c>
      <c r="J4" s="3">
        <v>600</v>
      </c>
      <c r="K4" s="3">
        <v>234</v>
      </c>
      <c r="L4" s="10" t="s">
        <v>22</v>
      </c>
      <c r="M4" s="3">
        <f>15*K4/J4</f>
        <v>5.85</v>
      </c>
      <c r="N4" s="3">
        <v>1</v>
      </c>
      <c r="O4" s="3">
        <v>0</v>
      </c>
      <c r="P4" s="10">
        <v>0</v>
      </c>
      <c r="Q4" s="3">
        <f>25*O4/N4</f>
        <v>0</v>
      </c>
      <c r="R4" s="2">
        <v>0</v>
      </c>
      <c r="S4" s="2">
        <v>1</v>
      </c>
      <c r="T4" s="2">
        <v>0</v>
      </c>
      <c r="U4" s="2">
        <v>0</v>
      </c>
      <c r="V4" s="3">
        <f t="shared" ref="V4:V23" si="0">30*T4/S4</f>
        <v>0</v>
      </c>
      <c r="W4" s="2">
        <v>0</v>
      </c>
      <c r="X4" s="2">
        <v>1</v>
      </c>
      <c r="Y4" s="2">
        <v>0</v>
      </c>
      <c r="Z4" s="2">
        <f>10*Y4/X4</f>
        <v>0</v>
      </c>
      <c r="AA4" s="2">
        <v>0</v>
      </c>
      <c r="AB4" s="2">
        <v>0</v>
      </c>
      <c r="AC4" s="3">
        <f>I4+M4+Q4+AB4+V4+Z4</f>
        <v>9.25</v>
      </c>
      <c r="AD4" s="3" t="s">
        <v>23</v>
      </c>
      <c r="AE4" s="3"/>
    </row>
    <row r="5" spans="1:31" ht="92.25" customHeight="1">
      <c r="A5" s="3">
        <v>2</v>
      </c>
      <c r="B5" s="2" t="s">
        <v>24</v>
      </c>
      <c r="C5" s="2" t="s">
        <v>146</v>
      </c>
      <c r="D5" s="2" t="s">
        <v>25</v>
      </c>
      <c r="E5" s="2" t="s">
        <v>35</v>
      </c>
      <c r="F5" s="3">
        <v>750</v>
      </c>
      <c r="G5" s="3">
        <v>354</v>
      </c>
      <c r="H5" s="10" t="s">
        <v>26</v>
      </c>
      <c r="I5" s="3">
        <f t="shared" ref="I5:I23" si="1">10*G5/F5</f>
        <v>4.72</v>
      </c>
      <c r="J5" s="3">
        <v>1</v>
      </c>
      <c r="K5" s="3">
        <v>0</v>
      </c>
      <c r="L5" s="10">
        <v>0</v>
      </c>
      <c r="M5" s="3">
        <f t="shared" ref="M5:M23" si="2">15*K5/J5</f>
        <v>0</v>
      </c>
      <c r="N5" s="3">
        <v>1</v>
      </c>
      <c r="O5" s="3">
        <v>0</v>
      </c>
      <c r="P5" s="10">
        <v>0</v>
      </c>
      <c r="Q5" s="3">
        <f t="shared" ref="Q5:Q23" si="3">25*O5/N5</f>
        <v>0</v>
      </c>
      <c r="R5" s="2">
        <v>0</v>
      </c>
      <c r="S5" s="2">
        <v>1</v>
      </c>
      <c r="T5" s="2">
        <v>0</v>
      </c>
      <c r="U5" s="2">
        <v>0</v>
      </c>
      <c r="V5" s="3">
        <f t="shared" si="0"/>
        <v>0</v>
      </c>
      <c r="W5" s="4">
        <v>0</v>
      </c>
      <c r="X5" s="2">
        <v>1</v>
      </c>
      <c r="Y5" s="2">
        <v>0</v>
      </c>
      <c r="Z5" s="2">
        <f t="shared" ref="Z5:Z23" si="4">10*Y5/X5</f>
        <v>0</v>
      </c>
      <c r="AA5" s="2">
        <v>0</v>
      </c>
      <c r="AB5" s="2">
        <v>0</v>
      </c>
      <c r="AC5" s="3">
        <f t="shared" ref="AC5:AC25" si="5">I5+M5+Q5+AB5+V5+Z5</f>
        <v>4.72</v>
      </c>
      <c r="AD5" s="3" t="s">
        <v>23</v>
      </c>
      <c r="AE5" s="3"/>
    </row>
    <row r="6" spans="1:31" ht="82.5" customHeight="1">
      <c r="A6" s="3">
        <v>3</v>
      </c>
      <c r="B6" s="2" t="s">
        <v>27</v>
      </c>
      <c r="C6" s="2" t="s">
        <v>145</v>
      </c>
      <c r="D6" s="2" t="s">
        <v>28</v>
      </c>
      <c r="E6" s="2" t="s">
        <v>34</v>
      </c>
      <c r="F6" s="2">
        <v>1</v>
      </c>
      <c r="G6" s="3">
        <v>0</v>
      </c>
      <c r="H6" s="10">
        <v>0</v>
      </c>
      <c r="I6" s="3">
        <f t="shared" si="1"/>
        <v>0</v>
      </c>
      <c r="J6" s="3">
        <v>1</v>
      </c>
      <c r="K6" s="3">
        <v>0</v>
      </c>
      <c r="L6" s="10">
        <v>0</v>
      </c>
      <c r="M6" s="3">
        <f t="shared" si="2"/>
        <v>0</v>
      </c>
      <c r="N6" s="3">
        <v>1</v>
      </c>
      <c r="O6" s="3">
        <v>0</v>
      </c>
      <c r="P6" s="10">
        <v>0</v>
      </c>
      <c r="Q6" s="3">
        <f t="shared" si="3"/>
        <v>0</v>
      </c>
      <c r="R6" s="2">
        <v>0</v>
      </c>
      <c r="S6" s="2">
        <v>1</v>
      </c>
      <c r="T6" s="2">
        <v>0</v>
      </c>
      <c r="U6" s="2">
        <v>0</v>
      </c>
      <c r="V6" s="3">
        <f t="shared" si="0"/>
        <v>0</v>
      </c>
      <c r="W6" s="2">
        <v>0</v>
      </c>
      <c r="X6" s="2">
        <v>1</v>
      </c>
      <c r="Y6" s="2">
        <v>0</v>
      </c>
      <c r="Z6" s="2">
        <f t="shared" si="4"/>
        <v>0</v>
      </c>
      <c r="AA6" s="2">
        <v>0</v>
      </c>
      <c r="AB6" s="2">
        <v>0</v>
      </c>
      <c r="AC6" s="3">
        <f t="shared" si="5"/>
        <v>0</v>
      </c>
      <c r="AD6" s="2" t="s">
        <v>23</v>
      </c>
      <c r="AE6" s="3" t="s">
        <v>30</v>
      </c>
    </row>
    <row r="7" spans="1:31" ht="78">
      <c r="A7" s="3">
        <v>4</v>
      </c>
      <c r="B7" s="2" t="s">
        <v>31</v>
      </c>
      <c r="C7" s="2" t="s">
        <v>144</v>
      </c>
      <c r="D7" s="2" t="s">
        <v>32</v>
      </c>
      <c r="E7" s="2" t="s">
        <v>33</v>
      </c>
      <c r="F7" s="3">
        <v>750</v>
      </c>
      <c r="G7" s="3">
        <v>329</v>
      </c>
      <c r="H7" s="10" t="s">
        <v>36</v>
      </c>
      <c r="I7" s="3">
        <f t="shared" si="1"/>
        <v>4.3866666666666667</v>
      </c>
      <c r="J7" s="3">
        <v>900</v>
      </c>
      <c r="K7" s="3">
        <v>348</v>
      </c>
      <c r="L7" s="10" t="s">
        <v>37</v>
      </c>
      <c r="M7" s="3">
        <f t="shared" si="2"/>
        <v>5.8</v>
      </c>
      <c r="N7" s="3">
        <v>1</v>
      </c>
      <c r="O7" s="3">
        <v>0</v>
      </c>
      <c r="P7" s="10">
        <v>0</v>
      </c>
      <c r="Q7" s="3">
        <f t="shared" si="3"/>
        <v>0</v>
      </c>
      <c r="R7" s="2">
        <v>0</v>
      </c>
      <c r="S7" s="2">
        <v>1</v>
      </c>
      <c r="T7" s="2">
        <v>0</v>
      </c>
      <c r="U7" s="2">
        <v>0</v>
      </c>
      <c r="V7" s="3">
        <f t="shared" si="0"/>
        <v>0</v>
      </c>
      <c r="W7" s="2">
        <v>0</v>
      </c>
      <c r="X7" s="2">
        <v>1</v>
      </c>
      <c r="Y7" s="2">
        <v>0</v>
      </c>
      <c r="Z7" s="2">
        <f t="shared" si="4"/>
        <v>0</v>
      </c>
      <c r="AA7" s="2">
        <v>0</v>
      </c>
      <c r="AB7" s="2">
        <v>0</v>
      </c>
      <c r="AC7" s="3">
        <f t="shared" si="5"/>
        <v>10.186666666666667</v>
      </c>
      <c r="AD7" s="2" t="s">
        <v>23</v>
      </c>
      <c r="AE7" s="3"/>
    </row>
    <row r="8" spans="1:31" s="9" customFormat="1" ht="97.5">
      <c r="A8" s="8">
        <v>5</v>
      </c>
      <c r="B8" s="7" t="s">
        <v>40</v>
      </c>
      <c r="C8" s="7" t="s">
        <v>143</v>
      </c>
      <c r="D8" s="7" t="s">
        <v>41</v>
      </c>
      <c r="E8" s="7" t="s">
        <v>34</v>
      </c>
      <c r="F8" s="8">
        <v>600</v>
      </c>
      <c r="G8" s="8">
        <v>220</v>
      </c>
      <c r="H8" s="11" t="s">
        <v>42</v>
      </c>
      <c r="I8" s="8">
        <f t="shared" si="1"/>
        <v>3.6666666666666665</v>
      </c>
      <c r="J8" s="8">
        <v>600</v>
      </c>
      <c r="K8" s="8">
        <v>312</v>
      </c>
      <c r="L8" s="11" t="s">
        <v>43</v>
      </c>
      <c r="M8" s="8">
        <f t="shared" si="2"/>
        <v>7.8</v>
      </c>
      <c r="N8" s="8">
        <v>1800</v>
      </c>
      <c r="O8" s="8">
        <v>930</v>
      </c>
      <c r="P8" s="11" t="s">
        <v>44</v>
      </c>
      <c r="Q8" s="8">
        <f t="shared" si="3"/>
        <v>12.916666666666666</v>
      </c>
      <c r="R8" s="7">
        <v>0</v>
      </c>
      <c r="S8" s="7">
        <v>1</v>
      </c>
      <c r="T8" s="7">
        <v>0</v>
      </c>
      <c r="U8" s="7">
        <v>0</v>
      </c>
      <c r="V8" s="8">
        <f t="shared" si="0"/>
        <v>0</v>
      </c>
      <c r="W8" s="7">
        <v>0</v>
      </c>
      <c r="X8" s="7">
        <v>1</v>
      </c>
      <c r="Y8" s="7">
        <v>0</v>
      </c>
      <c r="Z8" s="7">
        <f t="shared" si="4"/>
        <v>0</v>
      </c>
      <c r="AA8" s="7">
        <v>0</v>
      </c>
      <c r="AB8" s="7">
        <v>0</v>
      </c>
      <c r="AC8" s="3">
        <f t="shared" si="5"/>
        <v>24.383333333333333</v>
      </c>
      <c r="AD8" s="7" t="s">
        <v>39</v>
      </c>
      <c r="AE8" s="8" t="s">
        <v>45</v>
      </c>
    </row>
    <row r="9" spans="1:31" ht="83.25" customHeight="1">
      <c r="A9" s="3">
        <v>6</v>
      </c>
      <c r="B9" s="3" t="s">
        <v>46</v>
      </c>
      <c r="C9" s="2" t="s">
        <v>142</v>
      </c>
      <c r="D9" s="2" t="s">
        <v>47</v>
      </c>
      <c r="E9" s="2" t="s">
        <v>48</v>
      </c>
      <c r="F9" s="3">
        <v>750</v>
      </c>
      <c r="G9" s="3">
        <v>488</v>
      </c>
      <c r="H9" s="3" t="s">
        <v>49</v>
      </c>
      <c r="I9" s="3">
        <f t="shared" si="1"/>
        <v>6.5066666666666668</v>
      </c>
      <c r="J9" s="3">
        <v>3700</v>
      </c>
      <c r="K9" s="3">
        <v>3235</v>
      </c>
      <c r="L9" s="3" t="s">
        <v>50</v>
      </c>
      <c r="M9" s="3">
        <f t="shared" si="2"/>
        <v>13.114864864864865</v>
      </c>
      <c r="N9" s="3">
        <v>1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0</v>
      </c>
      <c r="U9" s="3">
        <v>0</v>
      </c>
      <c r="V9" s="3">
        <f t="shared" si="0"/>
        <v>0</v>
      </c>
      <c r="W9" s="3">
        <v>0</v>
      </c>
      <c r="X9" s="3">
        <v>1</v>
      </c>
      <c r="Y9" s="3">
        <v>0</v>
      </c>
      <c r="Z9" s="2">
        <f t="shared" si="4"/>
        <v>0</v>
      </c>
      <c r="AA9" s="3">
        <v>0</v>
      </c>
      <c r="AB9" s="3">
        <v>0</v>
      </c>
      <c r="AC9" s="3">
        <f t="shared" si="5"/>
        <v>19.621531531531531</v>
      </c>
      <c r="AD9" s="3" t="s">
        <v>23</v>
      </c>
      <c r="AE9" s="8" t="s">
        <v>45</v>
      </c>
    </row>
    <row r="10" spans="1:31" s="5" customFormat="1" ht="83.25" customHeight="1">
      <c r="A10" s="3">
        <v>7</v>
      </c>
      <c r="B10" s="2" t="s">
        <v>51</v>
      </c>
      <c r="C10" s="2" t="s">
        <v>141</v>
      </c>
      <c r="D10" s="2" t="s">
        <v>52</v>
      </c>
      <c r="E10" s="2" t="s">
        <v>53</v>
      </c>
      <c r="F10" s="3">
        <v>600</v>
      </c>
      <c r="G10" s="3">
        <v>144</v>
      </c>
      <c r="H10" s="3" t="s">
        <v>154</v>
      </c>
      <c r="I10" s="3">
        <f t="shared" si="1"/>
        <v>2.4</v>
      </c>
      <c r="J10" s="3">
        <v>1</v>
      </c>
      <c r="K10" s="3">
        <v>0</v>
      </c>
      <c r="L10" s="3">
        <v>0</v>
      </c>
      <c r="M10" s="3">
        <f t="shared" si="2"/>
        <v>0</v>
      </c>
      <c r="N10" s="3">
        <v>1</v>
      </c>
      <c r="O10" s="3">
        <v>0</v>
      </c>
      <c r="P10" s="3">
        <v>0</v>
      </c>
      <c r="Q10" s="3">
        <f t="shared" si="3"/>
        <v>0</v>
      </c>
      <c r="R10" s="3">
        <v>0</v>
      </c>
      <c r="S10" s="3">
        <v>1</v>
      </c>
      <c r="T10" s="3">
        <v>0</v>
      </c>
      <c r="U10" s="3">
        <v>0</v>
      </c>
      <c r="V10" s="3">
        <f t="shared" si="0"/>
        <v>0</v>
      </c>
      <c r="W10" s="3">
        <v>0</v>
      </c>
      <c r="X10" s="3">
        <v>1</v>
      </c>
      <c r="Y10" s="3">
        <v>0</v>
      </c>
      <c r="Z10" s="2">
        <f t="shared" si="4"/>
        <v>0</v>
      </c>
      <c r="AA10" s="3" t="s">
        <v>54</v>
      </c>
      <c r="AB10" s="3">
        <v>3.72</v>
      </c>
      <c r="AC10" s="3">
        <f t="shared" si="5"/>
        <v>6.12</v>
      </c>
      <c r="AD10" s="3" t="s">
        <v>23</v>
      </c>
      <c r="AE10" s="3" t="s">
        <v>153</v>
      </c>
    </row>
    <row r="11" spans="1:31" ht="81" customHeight="1">
      <c r="A11" s="3">
        <v>8</v>
      </c>
      <c r="B11" s="3" t="s">
        <v>55</v>
      </c>
      <c r="C11" s="2" t="s">
        <v>140</v>
      </c>
      <c r="D11" s="2" t="s">
        <v>56</v>
      </c>
      <c r="E11" s="2" t="s">
        <v>57</v>
      </c>
      <c r="F11" s="3">
        <v>1</v>
      </c>
      <c r="G11" s="3">
        <v>0</v>
      </c>
      <c r="H11" s="3">
        <v>0</v>
      </c>
      <c r="I11" s="3">
        <f t="shared" si="1"/>
        <v>0</v>
      </c>
      <c r="J11" s="3">
        <v>1</v>
      </c>
      <c r="K11" s="3">
        <v>0</v>
      </c>
      <c r="L11" s="3">
        <v>0</v>
      </c>
      <c r="M11" s="3">
        <f t="shared" si="2"/>
        <v>0</v>
      </c>
      <c r="N11" s="3">
        <v>1</v>
      </c>
      <c r="O11" s="3">
        <v>0</v>
      </c>
      <c r="P11" s="3">
        <v>0</v>
      </c>
      <c r="Q11" s="3">
        <f t="shared" si="3"/>
        <v>0</v>
      </c>
      <c r="R11" s="3">
        <v>0</v>
      </c>
      <c r="S11" s="3">
        <v>1</v>
      </c>
      <c r="T11" s="3">
        <v>0</v>
      </c>
      <c r="U11" s="3">
        <v>0</v>
      </c>
      <c r="V11" s="3">
        <f t="shared" si="0"/>
        <v>0</v>
      </c>
      <c r="W11" s="3">
        <v>0</v>
      </c>
      <c r="X11" s="3">
        <v>1</v>
      </c>
      <c r="Y11" s="3">
        <v>0</v>
      </c>
      <c r="Z11" s="2">
        <f t="shared" si="4"/>
        <v>0</v>
      </c>
      <c r="AA11" s="2" t="s">
        <v>148</v>
      </c>
      <c r="AB11" s="3">
        <v>10</v>
      </c>
      <c r="AC11" s="3">
        <f t="shared" si="5"/>
        <v>10</v>
      </c>
      <c r="AD11" s="3" t="s">
        <v>23</v>
      </c>
      <c r="AE11" s="3" t="s">
        <v>153</v>
      </c>
    </row>
    <row r="12" spans="1:31" ht="69" customHeight="1">
      <c r="A12" s="3">
        <v>9</v>
      </c>
      <c r="B12" s="3" t="s">
        <v>58</v>
      </c>
      <c r="C12" s="2" t="s">
        <v>139</v>
      </c>
      <c r="D12" s="2" t="s">
        <v>59</v>
      </c>
      <c r="E12" s="2" t="s">
        <v>60</v>
      </c>
      <c r="F12" s="3">
        <v>750</v>
      </c>
      <c r="G12" s="3">
        <v>314</v>
      </c>
      <c r="H12" s="3" t="s">
        <v>61</v>
      </c>
      <c r="I12" s="3">
        <f t="shared" si="1"/>
        <v>4.1866666666666665</v>
      </c>
      <c r="J12" s="3">
        <v>650</v>
      </c>
      <c r="K12" s="3">
        <v>458</v>
      </c>
      <c r="L12" s="3" t="s">
        <v>62</v>
      </c>
      <c r="M12" s="3">
        <f t="shared" si="2"/>
        <v>10.569230769230769</v>
      </c>
      <c r="N12" s="3">
        <v>1</v>
      </c>
      <c r="O12" s="3">
        <v>0</v>
      </c>
      <c r="P12" s="3">
        <v>0</v>
      </c>
      <c r="Q12" s="3">
        <f t="shared" si="3"/>
        <v>0</v>
      </c>
      <c r="R12" s="3">
        <v>0</v>
      </c>
      <c r="S12" s="3">
        <v>1</v>
      </c>
      <c r="T12" s="3">
        <v>0</v>
      </c>
      <c r="U12" s="3">
        <v>0</v>
      </c>
      <c r="V12" s="3">
        <f t="shared" si="0"/>
        <v>0</v>
      </c>
      <c r="W12" s="3">
        <v>0</v>
      </c>
      <c r="X12" s="3">
        <v>1</v>
      </c>
      <c r="Y12" s="3">
        <v>0</v>
      </c>
      <c r="Z12" s="2">
        <f t="shared" si="4"/>
        <v>0</v>
      </c>
      <c r="AA12" s="3">
        <v>0</v>
      </c>
      <c r="AB12" s="3">
        <v>0</v>
      </c>
      <c r="AC12" s="3">
        <f t="shared" si="5"/>
        <v>14.755897435897435</v>
      </c>
      <c r="AD12" s="3" t="s">
        <v>23</v>
      </c>
      <c r="AE12" s="3"/>
    </row>
    <row r="13" spans="1:31" ht="78.75" customHeight="1">
      <c r="A13" s="3">
        <v>10</v>
      </c>
      <c r="B13" s="2" t="s">
        <v>63</v>
      </c>
      <c r="C13" s="2" t="s">
        <v>66</v>
      </c>
      <c r="D13" s="2" t="s">
        <v>64</v>
      </c>
      <c r="E13" s="2" t="s">
        <v>65</v>
      </c>
      <c r="F13" s="3">
        <v>600</v>
      </c>
      <c r="G13" s="3">
        <v>503</v>
      </c>
      <c r="H13" s="3" t="s">
        <v>67</v>
      </c>
      <c r="I13" s="3">
        <f t="shared" si="1"/>
        <v>8.3833333333333329</v>
      </c>
      <c r="J13" s="3">
        <v>600</v>
      </c>
      <c r="K13" s="3">
        <v>407</v>
      </c>
      <c r="L13" s="3" t="s">
        <v>69</v>
      </c>
      <c r="M13" s="3">
        <f t="shared" si="2"/>
        <v>10.175000000000001</v>
      </c>
      <c r="N13" s="3">
        <v>2400</v>
      </c>
      <c r="O13" s="3">
        <v>1623</v>
      </c>
      <c r="P13" s="3" t="s">
        <v>68</v>
      </c>
      <c r="Q13" s="3">
        <f t="shared" si="3"/>
        <v>16.90625</v>
      </c>
      <c r="R13" s="3">
        <v>0</v>
      </c>
      <c r="S13" s="3">
        <v>1</v>
      </c>
      <c r="T13" s="3">
        <v>0</v>
      </c>
      <c r="U13" s="3">
        <v>0</v>
      </c>
      <c r="V13" s="3">
        <f t="shared" si="0"/>
        <v>0</v>
      </c>
      <c r="W13" s="3">
        <v>0</v>
      </c>
      <c r="X13" s="3">
        <v>1</v>
      </c>
      <c r="Y13" s="3">
        <v>0</v>
      </c>
      <c r="Z13" s="2">
        <f t="shared" si="4"/>
        <v>0</v>
      </c>
      <c r="AA13" s="2" t="s">
        <v>149</v>
      </c>
      <c r="AB13" s="3">
        <v>4.17</v>
      </c>
      <c r="AC13" s="3">
        <f t="shared" si="5"/>
        <v>39.634583333333339</v>
      </c>
      <c r="AD13" s="3" t="s">
        <v>39</v>
      </c>
      <c r="AE13" s="3" t="s">
        <v>70</v>
      </c>
    </row>
    <row r="14" spans="1:31" s="18" customFormat="1" ht="103.5" customHeight="1">
      <c r="A14" s="16">
        <v>11</v>
      </c>
      <c r="B14" s="16" t="s">
        <v>71</v>
      </c>
      <c r="C14" s="17" t="s">
        <v>72</v>
      </c>
      <c r="D14" s="17" t="s">
        <v>73</v>
      </c>
      <c r="E14" s="17" t="s">
        <v>74</v>
      </c>
      <c r="F14" s="17">
        <v>1</v>
      </c>
      <c r="G14" s="16">
        <v>0</v>
      </c>
      <c r="H14" s="16">
        <v>0</v>
      </c>
      <c r="I14" s="16">
        <f t="shared" si="1"/>
        <v>0</v>
      </c>
      <c r="J14" s="16">
        <v>1</v>
      </c>
      <c r="K14" s="16">
        <v>0</v>
      </c>
      <c r="L14" s="16">
        <v>0</v>
      </c>
      <c r="M14" s="16">
        <f t="shared" si="2"/>
        <v>0</v>
      </c>
      <c r="N14" s="16">
        <v>1</v>
      </c>
      <c r="O14" s="16">
        <v>0</v>
      </c>
      <c r="P14" s="16">
        <v>0</v>
      </c>
      <c r="Q14" s="16">
        <f t="shared" si="3"/>
        <v>0</v>
      </c>
      <c r="R14" s="16">
        <v>0</v>
      </c>
      <c r="S14" s="16">
        <v>1</v>
      </c>
      <c r="T14" s="16">
        <v>0</v>
      </c>
      <c r="U14" s="16">
        <v>0</v>
      </c>
      <c r="V14" s="16">
        <f t="shared" si="0"/>
        <v>0</v>
      </c>
      <c r="W14" s="16">
        <v>0</v>
      </c>
      <c r="X14" s="16">
        <v>1</v>
      </c>
      <c r="Y14" s="16">
        <v>0</v>
      </c>
      <c r="Z14" s="17">
        <f t="shared" si="4"/>
        <v>0</v>
      </c>
      <c r="AA14" s="16" t="s">
        <v>75</v>
      </c>
      <c r="AB14" s="16">
        <v>5.07</v>
      </c>
      <c r="AC14" s="16">
        <f t="shared" si="5"/>
        <v>5.07</v>
      </c>
      <c r="AD14" s="16" t="s">
        <v>23</v>
      </c>
      <c r="AE14" s="17" t="s">
        <v>150</v>
      </c>
    </row>
    <row r="15" spans="1:31" s="5" customFormat="1" ht="114" customHeight="1">
      <c r="A15" s="3">
        <v>12</v>
      </c>
      <c r="B15" s="3" t="s">
        <v>76</v>
      </c>
      <c r="C15" s="2" t="s">
        <v>77</v>
      </c>
      <c r="D15" s="2" t="s">
        <v>78</v>
      </c>
      <c r="E15" s="2" t="s">
        <v>79</v>
      </c>
      <c r="F15" s="3">
        <v>750</v>
      </c>
      <c r="G15" s="3">
        <v>340</v>
      </c>
      <c r="H15" s="3" t="s">
        <v>80</v>
      </c>
      <c r="I15" s="3">
        <f t="shared" si="1"/>
        <v>4.5333333333333332</v>
      </c>
      <c r="J15" s="3">
        <v>1</v>
      </c>
      <c r="K15" s="3">
        <v>0</v>
      </c>
      <c r="L15" s="3">
        <v>0</v>
      </c>
      <c r="M15" s="3">
        <f t="shared" si="2"/>
        <v>0</v>
      </c>
      <c r="N15" s="3">
        <v>1</v>
      </c>
      <c r="O15" s="3">
        <v>0</v>
      </c>
      <c r="P15" s="3">
        <v>0</v>
      </c>
      <c r="Q15" s="3">
        <f t="shared" si="3"/>
        <v>0</v>
      </c>
      <c r="R15" s="3">
        <v>0</v>
      </c>
      <c r="S15" s="3">
        <v>1</v>
      </c>
      <c r="T15" s="3">
        <v>0</v>
      </c>
      <c r="U15" s="3">
        <v>0</v>
      </c>
      <c r="V15" s="3">
        <f t="shared" si="0"/>
        <v>0</v>
      </c>
      <c r="W15" s="3">
        <v>0</v>
      </c>
      <c r="X15" s="3">
        <v>1</v>
      </c>
      <c r="Y15" s="3">
        <v>0</v>
      </c>
      <c r="Z15" s="2">
        <f t="shared" si="4"/>
        <v>0</v>
      </c>
      <c r="AA15" s="3">
        <v>0</v>
      </c>
      <c r="AB15" s="3">
        <v>0</v>
      </c>
      <c r="AC15" s="3">
        <f t="shared" si="5"/>
        <v>4.5333333333333332</v>
      </c>
      <c r="AD15" s="3" t="s">
        <v>23</v>
      </c>
      <c r="AE15" s="3"/>
    </row>
    <row r="16" spans="1:31" s="5" customFormat="1" ht="76.5" customHeight="1">
      <c r="A16" s="3">
        <v>13</v>
      </c>
      <c r="B16" s="3" t="s">
        <v>81</v>
      </c>
      <c r="C16" s="2" t="s">
        <v>82</v>
      </c>
      <c r="D16" s="2" t="s">
        <v>83</v>
      </c>
      <c r="E16" s="2" t="s">
        <v>84</v>
      </c>
      <c r="F16" s="3">
        <v>500</v>
      </c>
      <c r="G16" s="3">
        <v>272</v>
      </c>
      <c r="H16" s="3" t="s">
        <v>85</v>
      </c>
      <c r="I16" s="3">
        <f t="shared" si="1"/>
        <v>5.44</v>
      </c>
      <c r="J16" s="3">
        <v>600</v>
      </c>
      <c r="K16" s="3">
        <v>222</v>
      </c>
      <c r="L16" s="3" t="s">
        <v>86</v>
      </c>
      <c r="M16" s="3">
        <f t="shared" si="2"/>
        <v>5.55</v>
      </c>
      <c r="N16" s="3">
        <v>1400</v>
      </c>
      <c r="O16" s="3">
        <v>573</v>
      </c>
      <c r="P16" s="3" t="s">
        <v>87</v>
      </c>
      <c r="Q16" s="3">
        <f t="shared" si="3"/>
        <v>10.232142857142858</v>
      </c>
      <c r="R16" s="3">
        <v>0</v>
      </c>
      <c r="S16" s="3">
        <v>1</v>
      </c>
      <c r="T16" s="3">
        <v>0</v>
      </c>
      <c r="U16" s="3">
        <v>0</v>
      </c>
      <c r="V16" s="3">
        <f t="shared" si="0"/>
        <v>0</v>
      </c>
      <c r="W16" s="3">
        <v>0</v>
      </c>
      <c r="X16" s="3">
        <v>1</v>
      </c>
      <c r="Y16" s="3">
        <v>0</v>
      </c>
      <c r="Z16" s="2">
        <f t="shared" si="4"/>
        <v>0</v>
      </c>
      <c r="AA16" s="3">
        <v>0</v>
      </c>
      <c r="AB16" s="3">
        <v>0</v>
      </c>
      <c r="AC16" s="3">
        <f t="shared" si="5"/>
        <v>21.222142857142856</v>
      </c>
      <c r="AD16" s="3" t="s">
        <v>23</v>
      </c>
      <c r="AE16" s="3"/>
    </row>
    <row r="17" spans="1:31" s="18" customFormat="1" ht="123" customHeight="1">
      <c r="A17" s="16">
        <v>14</v>
      </c>
      <c r="B17" s="16" t="s">
        <v>88</v>
      </c>
      <c r="C17" s="17" t="s">
        <v>89</v>
      </c>
      <c r="D17" s="17" t="s">
        <v>90</v>
      </c>
      <c r="E17" s="17" t="s">
        <v>35</v>
      </c>
      <c r="F17" s="16">
        <v>600</v>
      </c>
      <c r="G17" s="16">
        <v>326</v>
      </c>
      <c r="H17" s="16" t="s">
        <v>91</v>
      </c>
      <c r="I17" s="16">
        <f t="shared" si="1"/>
        <v>5.4333333333333336</v>
      </c>
      <c r="J17" s="16">
        <v>900</v>
      </c>
      <c r="K17" s="16">
        <v>401</v>
      </c>
      <c r="L17" s="16" t="s">
        <v>92</v>
      </c>
      <c r="M17" s="16">
        <f t="shared" si="2"/>
        <v>6.6833333333333336</v>
      </c>
      <c r="N17" s="16">
        <v>1</v>
      </c>
      <c r="O17" s="16">
        <v>0</v>
      </c>
      <c r="P17" s="16">
        <v>0</v>
      </c>
      <c r="Q17" s="16">
        <f t="shared" si="3"/>
        <v>0</v>
      </c>
      <c r="R17" s="16">
        <v>0</v>
      </c>
      <c r="S17" s="16">
        <v>1</v>
      </c>
      <c r="T17" s="16">
        <v>0</v>
      </c>
      <c r="U17" s="16">
        <v>0</v>
      </c>
      <c r="V17" s="16">
        <f t="shared" si="0"/>
        <v>0</v>
      </c>
      <c r="W17" s="16">
        <v>0</v>
      </c>
      <c r="X17" s="16">
        <v>1</v>
      </c>
      <c r="Y17" s="16">
        <v>0</v>
      </c>
      <c r="Z17" s="17">
        <f t="shared" si="4"/>
        <v>0</v>
      </c>
      <c r="AA17" s="16">
        <v>0</v>
      </c>
      <c r="AB17" s="16">
        <v>0</v>
      </c>
      <c r="AC17" s="16">
        <f t="shared" si="5"/>
        <v>12.116666666666667</v>
      </c>
      <c r="AD17" s="16" t="s">
        <v>23</v>
      </c>
      <c r="AE17" s="17" t="s">
        <v>109</v>
      </c>
    </row>
    <row r="18" spans="1:31" s="6" customFormat="1" ht="78" customHeight="1">
      <c r="A18" s="3">
        <v>15</v>
      </c>
      <c r="B18" s="2" t="s">
        <v>93</v>
      </c>
      <c r="C18" s="2" t="s">
        <v>94</v>
      </c>
      <c r="D18" s="2" t="s">
        <v>95</v>
      </c>
      <c r="E18" s="2" t="s">
        <v>96</v>
      </c>
      <c r="F18" s="3">
        <v>600</v>
      </c>
      <c r="G18" s="3">
        <v>323</v>
      </c>
      <c r="H18" s="3" t="s">
        <v>97</v>
      </c>
      <c r="I18" s="3">
        <f t="shared" si="1"/>
        <v>5.3833333333333337</v>
      </c>
      <c r="J18" s="3">
        <v>600</v>
      </c>
      <c r="K18" s="3">
        <v>267</v>
      </c>
      <c r="L18" s="3" t="s">
        <v>98</v>
      </c>
      <c r="M18" s="3">
        <f t="shared" si="2"/>
        <v>6.6749999999999998</v>
      </c>
      <c r="N18" s="3">
        <v>1</v>
      </c>
      <c r="O18" s="3">
        <v>0</v>
      </c>
      <c r="P18" s="3">
        <v>0</v>
      </c>
      <c r="Q18" s="3">
        <f t="shared" si="3"/>
        <v>0</v>
      </c>
      <c r="R18" s="3">
        <v>0</v>
      </c>
      <c r="S18" s="3">
        <v>1</v>
      </c>
      <c r="T18" s="3">
        <v>0</v>
      </c>
      <c r="U18" s="3">
        <v>0</v>
      </c>
      <c r="V18" s="3">
        <f t="shared" si="0"/>
        <v>0</v>
      </c>
      <c r="W18" s="3">
        <v>0</v>
      </c>
      <c r="X18" s="3">
        <v>1</v>
      </c>
      <c r="Y18" s="3">
        <v>0</v>
      </c>
      <c r="Z18" s="2">
        <f t="shared" si="4"/>
        <v>0</v>
      </c>
      <c r="AA18" s="3">
        <v>0</v>
      </c>
      <c r="AB18" s="3">
        <v>0</v>
      </c>
      <c r="AC18" s="3">
        <f t="shared" si="5"/>
        <v>12.058333333333334</v>
      </c>
      <c r="AD18" s="3" t="s">
        <v>23</v>
      </c>
      <c r="AE18" s="2" t="s">
        <v>99</v>
      </c>
    </row>
    <row r="19" spans="1:31" s="5" customFormat="1" ht="99" customHeight="1">
      <c r="A19" s="3">
        <v>16</v>
      </c>
      <c r="B19" s="3" t="s">
        <v>100</v>
      </c>
      <c r="C19" s="2" t="s">
        <v>101</v>
      </c>
      <c r="D19" s="2" t="s">
        <v>102</v>
      </c>
      <c r="E19" s="2" t="s">
        <v>35</v>
      </c>
      <c r="F19" s="3">
        <v>750</v>
      </c>
      <c r="G19" s="3">
        <v>335</v>
      </c>
      <c r="H19" s="3" t="s">
        <v>103</v>
      </c>
      <c r="I19" s="3">
        <f t="shared" si="1"/>
        <v>4.4666666666666668</v>
      </c>
      <c r="J19" s="3">
        <v>1</v>
      </c>
      <c r="K19" s="3">
        <v>0</v>
      </c>
      <c r="L19" s="3">
        <v>0</v>
      </c>
      <c r="M19" s="3">
        <f t="shared" si="2"/>
        <v>0</v>
      </c>
      <c r="N19" s="3">
        <v>1</v>
      </c>
      <c r="O19" s="3">
        <v>0</v>
      </c>
      <c r="P19" s="3">
        <v>0</v>
      </c>
      <c r="Q19" s="3">
        <f t="shared" si="3"/>
        <v>0</v>
      </c>
      <c r="R19" s="3">
        <v>0</v>
      </c>
      <c r="S19" s="3">
        <v>1</v>
      </c>
      <c r="T19" s="3">
        <v>0</v>
      </c>
      <c r="U19" s="3">
        <v>0</v>
      </c>
      <c r="V19" s="3">
        <f t="shared" si="0"/>
        <v>0</v>
      </c>
      <c r="W19" s="3">
        <v>0</v>
      </c>
      <c r="X19" s="3">
        <v>1</v>
      </c>
      <c r="Y19" s="3">
        <v>0</v>
      </c>
      <c r="Z19" s="2">
        <f t="shared" si="4"/>
        <v>0</v>
      </c>
      <c r="AA19" s="2" t="s">
        <v>151</v>
      </c>
      <c r="AB19" s="3">
        <v>4.4800000000000004</v>
      </c>
      <c r="AC19" s="3">
        <f t="shared" si="5"/>
        <v>8.9466666666666672</v>
      </c>
      <c r="AD19" s="3" t="s">
        <v>23</v>
      </c>
      <c r="AE19" s="2"/>
    </row>
    <row r="20" spans="1:31" s="18" customFormat="1" ht="121.5" customHeight="1">
      <c r="A20" s="16">
        <v>17</v>
      </c>
      <c r="B20" s="17" t="s">
        <v>110</v>
      </c>
      <c r="C20" s="17" t="s">
        <v>104</v>
      </c>
      <c r="D20" s="17" t="s">
        <v>105</v>
      </c>
      <c r="E20" s="17" t="s">
        <v>106</v>
      </c>
      <c r="F20" s="16">
        <v>800</v>
      </c>
      <c r="G20" s="16">
        <v>439</v>
      </c>
      <c r="H20" s="16" t="s">
        <v>107</v>
      </c>
      <c r="I20" s="16">
        <f t="shared" si="1"/>
        <v>5.4874999999999998</v>
      </c>
      <c r="J20" s="16">
        <v>600</v>
      </c>
      <c r="K20" s="16">
        <v>429</v>
      </c>
      <c r="L20" s="16" t="s">
        <v>108</v>
      </c>
      <c r="M20" s="16">
        <f t="shared" si="2"/>
        <v>10.725</v>
      </c>
      <c r="N20" s="16">
        <v>1</v>
      </c>
      <c r="O20" s="16">
        <v>0</v>
      </c>
      <c r="P20" s="16">
        <v>0</v>
      </c>
      <c r="Q20" s="16">
        <f t="shared" si="3"/>
        <v>0</v>
      </c>
      <c r="R20" s="16">
        <v>0</v>
      </c>
      <c r="S20" s="16">
        <v>1</v>
      </c>
      <c r="T20" s="16">
        <v>0</v>
      </c>
      <c r="U20" s="16">
        <v>0</v>
      </c>
      <c r="V20" s="16">
        <f t="shared" si="0"/>
        <v>0</v>
      </c>
      <c r="W20" s="16">
        <v>0</v>
      </c>
      <c r="X20" s="16">
        <v>1</v>
      </c>
      <c r="Y20" s="16">
        <v>0</v>
      </c>
      <c r="Z20" s="17">
        <f t="shared" si="4"/>
        <v>0</v>
      </c>
      <c r="AA20" s="17" t="s">
        <v>152</v>
      </c>
      <c r="AB20" s="16">
        <v>0.5</v>
      </c>
      <c r="AC20" s="16">
        <f t="shared" si="5"/>
        <v>16.712499999999999</v>
      </c>
      <c r="AD20" s="16" t="s">
        <v>23</v>
      </c>
      <c r="AE20" s="17" t="s">
        <v>109</v>
      </c>
    </row>
    <row r="21" spans="1:31" ht="76.5" customHeight="1">
      <c r="A21" s="3">
        <v>18</v>
      </c>
      <c r="B21" s="3" t="s">
        <v>111</v>
      </c>
      <c r="C21" s="2" t="s">
        <v>112</v>
      </c>
      <c r="D21" s="2" t="s">
        <v>113</v>
      </c>
      <c r="E21" s="2" t="s">
        <v>114</v>
      </c>
      <c r="F21" s="3">
        <v>600</v>
      </c>
      <c r="G21" s="3">
        <v>262</v>
      </c>
      <c r="H21" s="3" t="s">
        <v>115</v>
      </c>
      <c r="I21" s="3">
        <f t="shared" si="1"/>
        <v>4.3666666666666663</v>
      </c>
      <c r="J21" s="3">
        <v>600</v>
      </c>
      <c r="K21" s="3">
        <v>304</v>
      </c>
      <c r="L21" s="3" t="s">
        <v>116</v>
      </c>
      <c r="M21" s="3">
        <f t="shared" si="2"/>
        <v>7.6</v>
      </c>
      <c r="N21" s="3">
        <v>1</v>
      </c>
      <c r="O21" s="3">
        <v>0</v>
      </c>
      <c r="P21" s="3">
        <v>0</v>
      </c>
      <c r="Q21" s="3">
        <f t="shared" si="3"/>
        <v>0</v>
      </c>
      <c r="R21" s="3">
        <v>0</v>
      </c>
      <c r="S21" s="3">
        <v>1</v>
      </c>
      <c r="T21" s="3">
        <v>0</v>
      </c>
      <c r="U21" s="3">
        <v>0</v>
      </c>
      <c r="V21" s="3">
        <f t="shared" si="0"/>
        <v>0</v>
      </c>
      <c r="W21" s="3">
        <v>0</v>
      </c>
      <c r="X21" s="3">
        <v>1</v>
      </c>
      <c r="Y21" s="3">
        <v>0</v>
      </c>
      <c r="Z21" s="2">
        <f t="shared" si="4"/>
        <v>0</v>
      </c>
      <c r="AA21" s="3">
        <v>0</v>
      </c>
      <c r="AB21" s="3">
        <v>0</v>
      </c>
      <c r="AC21" s="3">
        <f t="shared" si="5"/>
        <v>11.966666666666665</v>
      </c>
      <c r="AD21" s="3" t="s">
        <v>23</v>
      </c>
      <c r="AE21" s="3"/>
    </row>
    <row r="22" spans="1:31" s="5" customFormat="1" ht="75.75" customHeight="1">
      <c r="A22" s="3">
        <v>19</v>
      </c>
      <c r="B22" s="3" t="s">
        <v>117</v>
      </c>
      <c r="C22" s="2" t="s">
        <v>118</v>
      </c>
      <c r="D22" s="2" t="s">
        <v>119</v>
      </c>
      <c r="E22" s="2" t="s">
        <v>120</v>
      </c>
      <c r="F22" s="3">
        <v>600</v>
      </c>
      <c r="G22" s="3">
        <v>206</v>
      </c>
      <c r="H22" s="3" t="s">
        <v>121</v>
      </c>
      <c r="I22" s="3">
        <f t="shared" si="1"/>
        <v>3.4333333333333331</v>
      </c>
      <c r="J22" s="3">
        <v>3000</v>
      </c>
      <c r="K22" s="3">
        <v>1924</v>
      </c>
      <c r="L22" s="3" t="s">
        <v>122</v>
      </c>
      <c r="M22" s="3">
        <f t="shared" si="2"/>
        <v>9.6199999999999992</v>
      </c>
      <c r="N22" s="3">
        <v>1</v>
      </c>
      <c r="O22" s="3">
        <v>0</v>
      </c>
      <c r="P22" s="3">
        <v>0</v>
      </c>
      <c r="Q22" s="3">
        <f t="shared" si="3"/>
        <v>0</v>
      </c>
      <c r="R22" s="3">
        <v>0</v>
      </c>
      <c r="S22" s="3">
        <v>1</v>
      </c>
      <c r="T22" s="3">
        <v>0</v>
      </c>
      <c r="U22" s="3">
        <v>0</v>
      </c>
      <c r="V22" s="3">
        <f t="shared" si="0"/>
        <v>0</v>
      </c>
      <c r="W22" s="3">
        <v>0</v>
      </c>
      <c r="X22" s="3">
        <v>1</v>
      </c>
      <c r="Y22" s="3">
        <v>0</v>
      </c>
      <c r="Z22" s="2">
        <f t="shared" si="4"/>
        <v>0</v>
      </c>
      <c r="AA22" s="3">
        <v>0</v>
      </c>
      <c r="AB22" s="3">
        <v>0</v>
      </c>
      <c r="AC22" s="3">
        <f t="shared" si="5"/>
        <v>13.053333333333333</v>
      </c>
      <c r="AD22" s="3" t="s">
        <v>23</v>
      </c>
      <c r="AE22" s="12" t="s">
        <v>123</v>
      </c>
    </row>
    <row r="23" spans="1:31" s="5" customFormat="1" ht="93.75" customHeight="1">
      <c r="A23" s="3">
        <v>20</v>
      </c>
      <c r="B23" s="3" t="s">
        <v>124</v>
      </c>
      <c r="C23" s="2" t="s">
        <v>125</v>
      </c>
      <c r="D23" s="2" t="s">
        <v>126</v>
      </c>
      <c r="E23" s="2" t="s">
        <v>127</v>
      </c>
      <c r="F23" s="3">
        <v>600</v>
      </c>
      <c r="G23" s="3">
        <v>487</v>
      </c>
      <c r="H23" s="3" t="s">
        <v>128</v>
      </c>
      <c r="I23" s="3">
        <f t="shared" si="1"/>
        <v>8.1166666666666671</v>
      </c>
      <c r="J23" s="3">
        <v>1</v>
      </c>
      <c r="K23" s="3">
        <v>0</v>
      </c>
      <c r="L23" s="3">
        <v>0</v>
      </c>
      <c r="M23" s="3">
        <f t="shared" si="2"/>
        <v>0</v>
      </c>
      <c r="N23" s="3">
        <v>1</v>
      </c>
      <c r="O23" s="3">
        <v>0</v>
      </c>
      <c r="P23" s="3">
        <v>0</v>
      </c>
      <c r="Q23" s="3">
        <f t="shared" si="3"/>
        <v>0</v>
      </c>
      <c r="R23" s="3">
        <v>0</v>
      </c>
      <c r="S23" s="3">
        <v>1</v>
      </c>
      <c r="T23" s="3">
        <v>0</v>
      </c>
      <c r="U23" s="3">
        <v>0</v>
      </c>
      <c r="V23" s="3">
        <f t="shared" si="0"/>
        <v>0</v>
      </c>
      <c r="W23" s="3">
        <v>0</v>
      </c>
      <c r="X23" s="3">
        <v>1</v>
      </c>
      <c r="Y23" s="3">
        <v>0</v>
      </c>
      <c r="Z23" s="2">
        <f t="shared" si="4"/>
        <v>0</v>
      </c>
      <c r="AA23" s="3">
        <v>0</v>
      </c>
      <c r="AB23" s="3">
        <v>0</v>
      </c>
      <c r="AC23" s="3">
        <f t="shared" si="5"/>
        <v>8.1166666666666671</v>
      </c>
      <c r="AD23" s="3" t="s">
        <v>23</v>
      </c>
      <c r="AE23" s="3"/>
    </row>
    <row r="24" spans="1:31" s="5" customFormat="1" ht="78" customHeight="1">
      <c r="A24" s="3">
        <v>21</v>
      </c>
      <c r="B24" s="2" t="s">
        <v>129</v>
      </c>
      <c r="C24" s="2" t="s">
        <v>130</v>
      </c>
      <c r="D24" s="2" t="s">
        <v>131</v>
      </c>
      <c r="E24" s="2" t="s">
        <v>132</v>
      </c>
      <c r="F24" s="3">
        <v>750</v>
      </c>
      <c r="G24" s="3">
        <v>502</v>
      </c>
      <c r="H24" s="3" t="s">
        <v>133</v>
      </c>
      <c r="I24" s="3">
        <f t="shared" ref="I24:I25" si="6">10*G24/F24</f>
        <v>6.6933333333333334</v>
      </c>
      <c r="J24" s="3">
        <v>1</v>
      </c>
      <c r="K24" s="3">
        <v>0</v>
      </c>
      <c r="L24" s="3">
        <v>0</v>
      </c>
      <c r="M24" s="3">
        <f t="shared" ref="M24" si="7">15*K24/J24</f>
        <v>0</v>
      </c>
      <c r="N24" s="3">
        <v>1</v>
      </c>
      <c r="O24" s="3">
        <v>0</v>
      </c>
      <c r="P24" s="3">
        <v>0</v>
      </c>
      <c r="Q24" s="3">
        <f t="shared" ref="Q24:Q25" si="8">25*O24/N24</f>
        <v>0</v>
      </c>
      <c r="R24" s="3">
        <v>0</v>
      </c>
      <c r="S24" s="3">
        <v>1</v>
      </c>
      <c r="T24" s="3">
        <v>0</v>
      </c>
      <c r="U24" s="3">
        <v>0</v>
      </c>
      <c r="V24" s="3">
        <f t="shared" ref="V24:V25" si="9">30*T24/S24</f>
        <v>0</v>
      </c>
      <c r="W24" s="3">
        <v>0</v>
      </c>
      <c r="X24" s="3">
        <v>1</v>
      </c>
      <c r="Y24" s="3">
        <v>0</v>
      </c>
      <c r="Z24" s="2">
        <f t="shared" ref="Z24:Z25" si="10">10*Y24/X24</f>
        <v>0</v>
      </c>
      <c r="AA24" s="3">
        <v>0</v>
      </c>
      <c r="AB24" s="3">
        <v>0</v>
      </c>
      <c r="AC24" s="3">
        <f t="shared" si="5"/>
        <v>6.6933333333333334</v>
      </c>
      <c r="AD24" s="3" t="s">
        <v>23</v>
      </c>
      <c r="AE24" s="3"/>
    </row>
    <row r="25" spans="1:31" s="5" customFormat="1" ht="129.75" customHeight="1">
      <c r="A25" s="3">
        <v>22</v>
      </c>
      <c r="B25" s="2" t="s">
        <v>134</v>
      </c>
      <c r="C25" s="2" t="s">
        <v>135</v>
      </c>
      <c r="D25" s="2" t="s">
        <v>136</v>
      </c>
      <c r="E25" s="2" t="s">
        <v>65</v>
      </c>
      <c r="F25" s="3">
        <v>600</v>
      </c>
      <c r="G25" s="3">
        <v>272</v>
      </c>
      <c r="H25" s="3" t="s">
        <v>80</v>
      </c>
      <c r="I25" s="3">
        <f t="shared" si="6"/>
        <v>4.5333333333333332</v>
      </c>
      <c r="J25" s="3">
        <v>700</v>
      </c>
      <c r="K25" s="3">
        <v>583</v>
      </c>
      <c r="L25" s="3" t="s">
        <v>137</v>
      </c>
      <c r="M25" s="3">
        <v>12.49</v>
      </c>
      <c r="N25" s="3">
        <v>1</v>
      </c>
      <c r="O25" s="3">
        <v>0</v>
      </c>
      <c r="P25" s="3">
        <v>0</v>
      </c>
      <c r="Q25" s="3">
        <f t="shared" si="8"/>
        <v>0</v>
      </c>
      <c r="R25" s="3">
        <v>0</v>
      </c>
      <c r="S25" s="3">
        <v>1</v>
      </c>
      <c r="T25" s="3">
        <v>0</v>
      </c>
      <c r="U25" s="3">
        <v>0</v>
      </c>
      <c r="V25" s="3">
        <f t="shared" si="9"/>
        <v>0</v>
      </c>
      <c r="W25" s="3">
        <v>0</v>
      </c>
      <c r="X25" s="3">
        <v>1</v>
      </c>
      <c r="Y25" s="3">
        <v>0</v>
      </c>
      <c r="Z25" s="2">
        <f t="shared" si="10"/>
        <v>0</v>
      </c>
      <c r="AA25" s="3">
        <v>0</v>
      </c>
      <c r="AB25" s="3">
        <v>0</v>
      </c>
      <c r="AC25" s="3">
        <f t="shared" si="5"/>
        <v>17.023333333333333</v>
      </c>
      <c r="AD25" s="3" t="s">
        <v>23</v>
      </c>
      <c r="AE25" s="2" t="s">
        <v>138</v>
      </c>
    </row>
  </sheetData>
  <sortState ref="A4:AD18">
    <sortCondition descending="1" ref="AC4:AC18"/>
  </sortState>
  <mergeCells count="24">
    <mergeCell ref="A2:A3"/>
    <mergeCell ref="A1:AE1"/>
    <mergeCell ref="H2:H3"/>
    <mergeCell ref="Z2:Z3"/>
    <mergeCell ref="AE2:AE3"/>
    <mergeCell ref="AA2:AA3"/>
    <mergeCell ref="AC2:AC3"/>
    <mergeCell ref="L2:L3"/>
    <mergeCell ref="U2:U3"/>
    <mergeCell ref="N2:O2"/>
    <mergeCell ref="Q2:Q3"/>
    <mergeCell ref="V2:V3"/>
    <mergeCell ref="B2:B3"/>
    <mergeCell ref="E2:E3"/>
    <mergeCell ref="R2:T2"/>
    <mergeCell ref="I2:I3"/>
    <mergeCell ref="C2:C3"/>
    <mergeCell ref="D2:D3"/>
    <mergeCell ref="F2:G2"/>
    <mergeCell ref="W2:W3"/>
    <mergeCell ref="AD2:AD3"/>
    <mergeCell ref="AB2:AB3"/>
    <mergeCell ref="J2:K2"/>
    <mergeCell ref="M2:M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2025-07-09T10:03:41Z</cp:lastPrinted>
  <dcterms:created xsi:type="dcterms:W3CDTF">2013-11-21T12:50:41Z</dcterms:created>
  <dcterms:modified xsi:type="dcterms:W3CDTF">2026-01-21T11:25:56Z</dcterms:modified>
</cp:coreProperties>
</file>