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20" windowWidth="12510" windowHeight="4620"/>
  </bookViews>
  <sheets>
    <sheet name="final list" sheetId="3" r:id="rId1"/>
  </sheets>
  <definedNames>
    <definedName name="_xlnm.Print_Area" localSheetId="0">'final list'!$A$1:$AD$8</definedName>
  </definedNames>
  <calcPr calcId="125725"/>
</workbook>
</file>

<file path=xl/calcChain.xml><?xml version="1.0" encoding="utf-8"?>
<calcChain xmlns="http://schemas.openxmlformats.org/spreadsheetml/2006/main">
  <c r="Q18" i="3"/>
  <c r="Z35"/>
  <c r="V35"/>
  <c r="Q35"/>
  <c r="M35"/>
  <c r="I35"/>
  <c r="Z34"/>
  <c r="V34"/>
  <c r="Q34"/>
  <c r="M34"/>
  <c r="I34"/>
  <c r="Z33"/>
  <c r="V33"/>
  <c r="Q33"/>
  <c r="M33"/>
  <c r="I33"/>
  <c r="Z32"/>
  <c r="V32"/>
  <c r="Q32"/>
  <c r="M32"/>
  <c r="I32"/>
  <c r="Z31"/>
  <c r="V31"/>
  <c r="Q31"/>
  <c r="M31"/>
  <c r="I31"/>
  <c r="Z30"/>
  <c r="V30"/>
  <c r="Q30"/>
  <c r="M30"/>
  <c r="I30"/>
  <c r="Z29"/>
  <c r="V29"/>
  <c r="Q29"/>
  <c r="M29"/>
  <c r="I29"/>
  <c r="Z28"/>
  <c r="V28"/>
  <c r="Q28"/>
  <c r="M28"/>
  <c r="I28"/>
  <c r="Z27"/>
  <c r="V27"/>
  <c r="Q27"/>
  <c r="M27"/>
  <c r="I27"/>
  <c r="Z26"/>
  <c r="V26"/>
  <c r="Q26"/>
  <c r="M26"/>
  <c r="I26"/>
  <c r="Z25"/>
  <c r="V25"/>
  <c r="Q25"/>
  <c r="M25"/>
  <c r="I25"/>
  <c r="Z24"/>
  <c r="V24"/>
  <c r="Q24"/>
  <c r="M24"/>
  <c r="I24"/>
  <c r="Z23"/>
  <c r="V23"/>
  <c r="Q23"/>
  <c r="M23"/>
  <c r="I23"/>
  <c r="Z22"/>
  <c r="V22"/>
  <c r="Q22"/>
  <c r="M22"/>
  <c r="I22"/>
  <c r="Z21"/>
  <c r="V21"/>
  <c r="Q21"/>
  <c r="M21"/>
  <c r="I21"/>
  <c r="Z20"/>
  <c r="V20"/>
  <c r="Q20"/>
  <c r="M20"/>
  <c r="I20"/>
  <c r="Z19"/>
  <c r="V19"/>
  <c r="Q19"/>
  <c r="M19"/>
  <c r="I19"/>
  <c r="Z18"/>
  <c r="V18"/>
  <c r="M18"/>
  <c r="I18"/>
  <c r="Z17"/>
  <c r="V17"/>
  <c r="Q17"/>
  <c r="M17"/>
  <c r="I17"/>
  <c r="Z16"/>
  <c r="V16"/>
  <c r="Q16"/>
  <c r="M16"/>
  <c r="I16"/>
  <c r="Z15"/>
  <c r="V15"/>
  <c r="Q15"/>
  <c r="M15"/>
  <c r="I15"/>
  <c r="Z14"/>
  <c r="V14"/>
  <c r="Q14"/>
  <c r="M14"/>
  <c r="I14"/>
  <c r="Z13"/>
  <c r="V13"/>
  <c r="Q13"/>
  <c r="M13"/>
  <c r="I13"/>
  <c r="Z12"/>
  <c r="V12"/>
  <c r="Q12"/>
  <c r="M12"/>
  <c r="I12"/>
  <c r="Z11"/>
  <c r="V11"/>
  <c r="Q11"/>
  <c r="M11"/>
  <c r="I11"/>
  <c r="Z10"/>
  <c r="V10"/>
  <c r="Q10"/>
  <c r="M10"/>
  <c r="I10"/>
  <c r="Z9"/>
  <c r="V9"/>
  <c r="Q9"/>
  <c r="M9"/>
  <c r="I9"/>
  <c r="I4"/>
  <c r="Z5"/>
  <c r="Z6"/>
  <c r="Z7"/>
  <c r="Z8"/>
  <c r="V5"/>
  <c r="V6"/>
  <c r="V7"/>
  <c r="V8"/>
  <c r="Q5"/>
  <c r="Q6"/>
  <c r="Q7"/>
  <c r="Q8"/>
  <c r="M5"/>
  <c r="M6"/>
  <c r="M7"/>
  <c r="M8"/>
  <c r="Z4"/>
  <c r="M4"/>
  <c r="I5"/>
  <c r="I6"/>
  <c r="I7"/>
  <c r="I8"/>
  <c r="V4"/>
  <c r="AC32" l="1"/>
  <c r="AC13"/>
  <c r="AC21"/>
  <c r="AC29"/>
  <c r="AC14"/>
  <c r="AC19"/>
  <c r="AC22"/>
  <c r="AC18"/>
  <c r="AC35"/>
  <c r="AC34"/>
  <c r="AC33"/>
  <c r="AC31"/>
  <c r="AC30"/>
  <c r="AC28"/>
  <c r="AC27"/>
  <c r="AC26"/>
  <c r="AC25"/>
  <c r="AC24"/>
  <c r="AC23"/>
  <c r="AC20"/>
  <c r="AC17"/>
  <c r="AC16"/>
  <c r="AC15"/>
  <c r="AC12"/>
  <c r="AC11"/>
  <c r="AC10"/>
  <c r="AC9"/>
  <c r="AC8"/>
  <c r="AC7"/>
  <c r="AC6"/>
  <c r="AC5"/>
  <c r="AC4"/>
</calcChain>
</file>

<file path=xl/sharedStrings.xml><?xml version="1.0" encoding="utf-8"?>
<sst xmlns="http://schemas.openxmlformats.org/spreadsheetml/2006/main" count="273" uniqueCount="216">
  <si>
    <t xml:space="preserve"> Address of the Applicant</t>
  </si>
  <si>
    <t>Name  of the Applicant</t>
  </si>
  <si>
    <t>HSC</t>
  </si>
  <si>
    <t>Total Mark</t>
  </si>
  <si>
    <t>Mark Secured</t>
  </si>
  <si>
    <t>CHSE</t>
  </si>
  <si>
    <t>Graduation</t>
  </si>
  <si>
    <t>Date of Birth</t>
  </si>
  <si>
    <t>Experience</t>
  </si>
  <si>
    <t>% of Marks Secured</t>
  </si>
  <si>
    <t>Remark</t>
  </si>
  <si>
    <t xml:space="preserve">Other
 Qulaification </t>
  </si>
  <si>
    <t xml:space="preserve">Weightage </t>
  </si>
  <si>
    <t>Weighatge</t>
  </si>
  <si>
    <t xml:space="preserve">Total weightage </t>
  </si>
  <si>
    <t xml:space="preserve">Post 
Graduation </t>
  </si>
  <si>
    <t>Sl.No</t>
  </si>
  <si>
    <t>Subject</t>
  </si>
  <si>
    <t>Weightage in Experience</t>
  </si>
  <si>
    <t>Age as on…</t>
  </si>
  <si>
    <t>Namita Sing</t>
  </si>
  <si>
    <t>At-Baragadia, PO-Naranpur, Via-Naranpur, Dist-Balasore- 756041. Ph No- 9178288340</t>
  </si>
  <si>
    <t>06.03.1994</t>
  </si>
  <si>
    <t>30 years</t>
  </si>
  <si>
    <t>52./.</t>
  </si>
  <si>
    <t>41.66./.</t>
  </si>
  <si>
    <t>50.55./.</t>
  </si>
  <si>
    <t>NA</t>
  </si>
  <si>
    <t>Computer Literacy</t>
  </si>
  <si>
    <t>YES</t>
  </si>
  <si>
    <t>Urmila Mohapatra</t>
  </si>
  <si>
    <t>At-Paikjugpura, PO-Kadalia, PO-Kaladia, Malkadi, PS-Baisingha Dist-Mayurbhanj- 757028. Ph No- 7653950762</t>
  </si>
  <si>
    <t>05.02.1998</t>
  </si>
  <si>
    <t>26 years</t>
  </si>
  <si>
    <t>43.83./.</t>
  </si>
  <si>
    <t>54.83./.</t>
  </si>
  <si>
    <t>Experience certificate not attached</t>
  </si>
  <si>
    <t>Rachana Jena</t>
  </si>
  <si>
    <t>At-Champhala, PO-Baliapati, Via-Jamsuli, Dist-Balasore- 756081. Ph No- 9090574019</t>
  </si>
  <si>
    <t>27.10.1999</t>
  </si>
  <si>
    <t>25 years</t>
  </si>
  <si>
    <t>60.16./.</t>
  </si>
  <si>
    <t>65.70./.</t>
  </si>
  <si>
    <t>63.08./.</t>
  </si>
  <si>
    <t>Economics</t>
  </si>
  <si>
    <t>63.33./.</t>
  </si>
  <si>
    <t>Sonali Khilar</t>
  </si>
  <si>
    <t>At/PO-Bichitrapur, PS-Bhograi,  Dist-Balasore- 756037. Ph No- 7749961371</t>
  </si>
  <si>
    <t>03.02.2001</t>
  </si>
  <si>
    <t>23 Years</t>
  </si>
  <si>
    <t>81.33./.</t>
  </si>
  <si>
    <t>69.16./.</t>
  </si>
  <si>
    <t>68.95./.</t>
  </si>
  <si>
    <t>Kabita Mishra</t>
  </si>
  <si>
    <t>At/PO-Dehurda, Block-Bhograi, Dist-Balasore- 756036. Ph No- 7327917239</t>
  </si>
  <si>
    <t>20.03.1999</t>
  </si>
  <si>
    <t>80.2./.</t>
  </si>
  <si>
    <t>39.71./.</t>
  </si>
  <si>
    <t>Khusnuma Ara Khanam</t>
  </si>
  <si>
    <t>At- Rejuwala Lane, PO-Sunhat, PS-Town, Dist-Balasore- 756002. Ph No- 7205384101</t>
  </si>
  <si>
    <t>01.06.1993</t>
  </si>
  <si>
    <t>31 years</t>
  </si>
  <si>
    <t>54.87./.</t>
  </si>
  <si>
    <t>71.5./.</t>
  </si>
  <si>
    <t>Incomplete Application Form</t>
  </si>
  <si>
    <t>Kshyanaprava Raul</t>
  </si>
  <si>
    <t>At-Srikrushnapur, PO- Januganj, Via-Remuna, Dist-Balasore- 756019. Ph No- 7064664801</t>
  </si>
  <si>
    <t>09.05.1993</t>
  </si>
  <si>
    <t>Proper academic qualification not attached &amp; Incomplete application form.</t>
  </si>
  <si>
    <t>Pramila Dey</t>
  </si>
  <si>
    <t>At-Gitkhola, PO- Rasalpur, PS-Bhograi, Dist-Balasore- 756038. Ph No- 8018766604</t>
  </si>
  <si>
    <t>22.02.1993</t>
  </si>
  <si>
    <t>80 ./.</t>
  </si>
  <si>
    <t>Dharitri Rana</t>
  </si>
  <si>
    <t>At-Bagodiha, PO- Baripada, PS-Baripada Sadar , Dist-Mayurbhanj- 757001 Ph No- 7205368997</t>
  </si>
  <si>
    <t>17.07.1980</t>
  </si>
  <si>
    <t>44 years</t>
  </si>
  <si>
    <t>44.66./.</t>
  </si>
  <si>
    <t>ITI Marksheet not submitted</t>
  </si>
  <si>
    <t>Tarannum Bibi</t>
  </si>
  <si>
    <t>At/PO- Sunhat, Rejuwala Lane, PS-Town, Dist-Balasore- 756002. Ph No- 9238245409</t>
  </si>
  <si>
    <t>20.06.1980</t>
  </si>
  <si>
    <t>54.33./.</t>
  </si>
  <si>
    <t>44.55./.</t>
  </si>
  <si>
    <t>Incomplete application form</t>
  </si>
  <si>
    <t>Asalata Patra</t>
  </si>
  <si>
    <t>At/PO- Solpata, PS-Basta,  Dist-Balasore- 756027, Ph No- 9861519131</t>
  </si>
  <si>
    <t>13.05.1999</t>
  </si>
  <si>
    <t>64.16./.</t>
  </si>
  <si>
    <t>67.33./.</t>
  </si>
  <si>
    <t>60./.</t>
  </si>
  <si>
    <t>Tikili Behera</t>
  </si>
  <si>
    <t>At-Bhoisahi, PO-Balasore, PS-Town,Dist-Balasore- 757001 Ph No- 9777937006/ 6372474291</t>
  </si>
  <si>
    <t>28.04.1988</t>
  </si>
  <si>
    <t>36 years</t>
  </si>
  <si>
    <t>45.33./.</t>
  </si>
  <si>
    <t>Madhusmita Majhi</t>
  </si>
  <si>
    <t>At-Rajbandh, PO-Bhurusani, PS-Jharpokharia, Dist-Mayurbhanj- 757086, Ph No- 7894974535</t>
  </si>
  <si>
    <t>10.09.1997</t>
  </si>
  <si>
    <t>27 years</t>
  </si>
  <si>
    <t>Academic qualification not submitted.</t>
  </si>
  <si>
    <t>Subhadra Majhi</t>
  </si>
  <si>
    <t>At-Guabehera, PO-Chhelia (B), PS-Barsahi, Dist-Mayurbhanj- 757026, Ph No- 9938909686</t>
  </si>
  <si>
    <t>11.07.1983</t>
  </si>
  <si>
    <t>41 years</t>
  </si>
  <si>
    <t>41./.</t>
  </si>
  <si>
    <t>Madhusmita Mallik</t>
  </si>
  <si>
    <t>At- Bhaskarganj (B), PO/PS-Sahadevkhunta, Dist-Balasore- 756001. Ph No- 7735283110</t>
  </si>
  <si>
    <t>20.06.1998</t>
  </si>
  <si>
    <t>47.83./.</t>
  </si>
  <si>
    <t>45.66./.</t>
  </si>
  <si>
    <t>72.48./.</t>
  </si>
  <si>
    <t>365 Days</t>
  </si>
  <si>
    <t xml:space="preserve">B.TECH Gradesheet submitted . SGPA- 8.4   CGPA-7.63       </t>
  </si>
  <si>
    <t>Susmita Mohapatra</t>
  </si>
  <si>
    <t>At- Jagannathbihar, Near-Rani Drinking Water factory, PO- Balia, PS-Sahadevkhunta, Dist-Balasore- 756056. Ph No- 9437349102</t>
  </si>
  <si>
    <t>01.07.1983</t>
  </si>
  <si>
    <t>41 Years</t>
  </si>
  <si>
    <t>48.53./.</t>
  </si>
  <si>
    <t>54.77./.</t>
  </si>
  <si>
    <t>45.64./.</t>
  </si>
  <si>
    <t>Priyanka Giri</t>
  </si>
  <si>
    <t>At- Dhoipal, PO- Sahupada, PS- Sadar, Dist-Balasore- 756003. Ph No- 7609906247.</t>
  </si>
  <si>
    <t>72.16./.</t>
  </si>
  <si>
    <t>05.04.2002</t>
  </si>
  <si>
    <t>22 Years</t>
  </si>
  <si>
    <t>Ashalata Mehentar</t>
  </si>
  <si>
    <t>At/PO- Baunsadiha, PS- Kamarda, Dist-Balasore- 756035. Ph No- 9827861272</t>
  </si>
  <si>
    <t>16.04.1997</t>
  </si>
  <si>
    <t>43.33./.</t>
  </si>
  <si>
    <t>37.83./.</t>
  </si>
  <si>
    <t>45.35./.</t>
  </si>
  <si>
    <t>MSW</t>
  </si>
  <si>
    <t>58.9./.</t>
  </si>
  <si>
    <t>Puspanjali Pradhan</t>
  </si>
  <si>
    <t>At- Pal Begunia, PO- Kumbhari, Via-Singla, PS-Baliapal, Dist-Balasore- 756023. Ph No- 9938899702.</t>
  </si>
  <si>
    <t>48.33./.</t>
  </si>
  <si>
    <t>15.06.1995</t>
  </si>
  <si>
    <t>29 years</t>
  </si>
  <si>
    <t>45.16./.</t>
  </si>
  <si>
    <t>56./.</t>
  </si>
  <si>
    <t>3586 Days</t>
  </si>
  <si>
    <t>Gayatri Giri</t>
  </si>
  <si>
    <t>At- Bahabalpur, PO- Kanrali, Dist-Balasore- 756019. Ph No- 9777086290</t>
  </si>
  <si>
    <t>03.06.1996</t>
  </si>
  <si>
    <t>28 years</t>
  </si>
  <si>
    <t>38.5./.</t>
  </si>
  <si>
    <t>35./.</t>
  </si>
  <si>
    <t>2534 Days</t>
  </si>
  <si>
    <t>Urmila Sethi</t>
  </si>
  <si>
    <t>At/PO/PS- Sahadevkhunta, Dist-Balasore- 756001. Ph No- 9348918081</t>
  </si>
  <si>
    <t>03.05.1987</t>
  </si>
  <si>
    <t>37 years</t>
  </si>
  <si>
    <t>41.86./.</t>
  </si>
  <si>
    <t>48.55./.</t>
  </si>
  <si>
    <t>Sikharani Jena</t>
  </si>
  <si>
    <t>At- Jerina, PO- Adia, Via-Bonth, Dist-Bhadrak- 756114. Ph No- 974834776.</t>
  </si>
  <si>
    <t>09.01.2003</t>
  </si>
  <si>
    <t>21 years</t>
  </si>
  <si>
    <t>35.16./.</t>
  </si>
  <si>
    <t>71.13./.</t>
  </si>
  <si>
    <t>Under CHSE she has done Diploma in Civil Engineering</t>
  </si>
  <si>
    <t>Madhusmita Jena</t>
  </si>
  <si>
    <t>At- Tentulimundi, PO- Olandasargan, Via-Haldipada, Dist-Balasore-756027. Ph No- 9937211726.</t>
  </si>
  <si>
    <t>06.01.1998</t>
  </si>
  <si>
    <t>46./.</t>
  </si>
  <si>
    <t>210 DAYS</t>
  </si>
  <si>
    <t>Sasmita Bindhani</t>
  </si>
  <si>
    <t>C/O-Gopal chandra Das, At- Srikrushnapur, PO- Janugang, Dist-Balasore-756019. Ph No- 9692383258.</t>
  </si>
  <si>
    <t>10.06.1996</t>
  </si>
  <si>
    <t>1361 Days</t>
  </si>
  <si>
    <t>Kunimani Majhi</t>
  </si>
  <si>
    <t>At- Badagobra, PO- Digida, Via-Haldipada, Dist-Balasore-756027. Ph No- 8338860586..</t>
  </si>
  <si>
    <t>03.08.2000</t>
  </si>
  <si>
    <t>24 years</t>
  </si>
  <si>
    <t>53.33./.</t>
  </si>
  <si>
    <t>Payal priya Barik</t>
  </si>
  <si>
    <t>At- Admirigi, PO- Ausa, PS-Bhograi,  Dist-Balasore-756037. Ph No- 9348407748</t>
  </si>
  <si>
    <t>30.10.2001</t>
  </si>
  <si>
    <t>23 years</t>
  </si>
  <si>
    <t>68.16./.</t>
  </si>
  <si>
    <t>42.33./.</t>
  </si>
  <si>
    <t>Mahasweta Mohapatra</t>
  </si>
  <si>
    <t>At- Firingpatna, PO/PS-Sahadevkhunta, Dist-Balasore-756001. Ph No- 6370459901</t>
  </si>
  <si>
    <t>22.11.1976</t>
  </si>
  <si>
    <t>48 years</t>
  </si>
  <si>
    <t>34.53./.</t>
  </si>
  <si>
    <t>The applicant is overage.</t>
  </si>
  <si>
    <t>Sharmistha Pradhan</t>
  </si>
  <si>
    <t>At- Kudia, PO-Nagram,Dist-Balasore-756027. Ph No- 7855049673</t>
  </si>
  <si>
    <t>16.04.1980</t>
  </si>
  <si>
    <t>47.2./.</t>
  </si>
  <si>
    <t>Amrita Mohanty</t>
  </si>
  <si>
    <t>At- Sundari, PO-Sargaon, PS-Sadar, Dist-Balasore-756002. Ph No- 8917464239</t>
  </si>
  <si>
    <t>03.01.2001</t>
  </si>
  <si>
    <t>49.66./.</t>
  </si>
  <si>
    <t>37.33./.</t>
  </si>
  <si>
    <t>59.76./.</t>
  </si>
  <si>
    <t>Rinarani Mohanta</t>
  </si>
  <si>
    <t>At/PO- Bahanada,  Dist-Mayurbhanj-757100. Ph No- 9556795010</t>
  </si>
  <si>
    <t>13.03.1995</t>
  </si>
  <si>
    <t>14.33./.</t>
  </si>
  <si>
    <t>Matric Fail</t>
  </si>
  <si>
    <t>Ranjita Das</t>
  </si>
  <si>
    <t>24./.</t>
  </si>
  <si>
    <t>At- Kasimila, PO-Haripur,  Dist-Balasore-756003. Ph No- 9937314743</t>
  </si>
  <si>
    <t>05.05.1984</t>
  </si>
  <si>
    <t>40 years</t>
  </si>
  <si>
    <t>The applicant is Undermatric</t>
  </si>
  <si>
    <t>Sakara Hembram</t>
  </si>
  <si>
    <t>At/PO- Kanpur, PS- Rasgobindpur, Dist-Mayurbhanj-757016. Ph No- 9692630110/ 7894289586</t>
  </si>
  <si>
    <t>15.03.1995</t>
  </si>
  <si>
    <t>33./.</t>
  </si>
  <si>
    <t>No</t>
  </si>
  <si>
    <t xml:space="preserve">4463 Days </t>
  </si>
  <si>
    <t>Provisional weightage lists of utkal Balashram Balasore- SAA- (DATABASE  OF APPLICATION FOR  POST AYAH)</t>
  </si>
</sst>
</file>

<file path=xl/styles.xml><?xml version="1.0" encoding="utf-8"?>
<styleSheet xmlns="http://schemas.openxmlformats.org/spreadsheetml/2006/main">
  <numFmts count="2">
    <numFmt numFmtId="164" formatCode="0.00;[Red]0.00"/>
    <numFmt numFmtId="165" formatCode="0.0;[Red]0.0"/>
  </numFmts>
  <fonts count="6">
    <font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sz val="15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Alignment="1">
      <alignment wrapText="1"/>
    </xf>
    <xf numFmtId="0" fontId="2" fillId="0" borderId="1" xfId="0" applyFont="1" applyBorder="1"/>
    <xf numFmtId="0" fontId="3" fillId="0" borderId="1" xfId="0" applyFont="1" applyBorder="1" applyAlignment="1">
      <alignment wrapText="1"/>
    </xf>
    <xf numFmtId="0" fontId="3" fillId="0" borderId="1" xfId="0" applyFont="1" applyBorder="1"/>
    <xf numFmtId="164" fontId="3" fillId="0" borderId="1" xfId="0" applyNumberFormat="1" applyFont="1" applyBorder="1"/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165" fontId="3" fillId="0" borderId="1" xfId="0" applyNumberFormat="1" applyFont="1" applyBorder="1"/>
    <xf numFmtId="0" fontId="0" fillId="0" borderId="1" xfId="0" applyBorder="1"/>
    <xf numFmtId="0" fontId="0" fillId="0" borderId="3" xfId="0" applyBorder="1"/>
    <xf numFmtId="0" fontId="3" fillId="0" borderId="3" xfId="0" applyFont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/>
    <xf numFmtId="0" fontId="0" fillId="2" borderId="0" xfId="0" applyFill="1"/>
    <xf numFmtId="0" fontId="4" fillId="2" borderId="1" xfId="0" applyFont="1" applyFill="1" applyBorder="1" applyAlignment="1">
      <alignment vertical="center" wrapText="1"/>
    </xf>
    <xf numFmtId="0" fontId="4" fillId="2" borderId="8" xfId="0" applyFont="1" applyFill="1" applyBorder="1" applyAlignment="1">
      <alignment horizontal="center" vertical="center"/>
    </xf>
    <xf numFmtId="0" fontId="3" fillId="0" borderId="0" xfId="0" applyFont="1"/>
    <xf numFmtId="165" fontId="3" fillId="0" borderId="1" xfId="0" applyNumberFormat="1" applyFont="1" applyFill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Alignment="1">
      <alignment wrapText="1"/>
    </xf>
    <xf numFmtId="164" fontId="3" fillId="3" borderId="1" xfId="0" applyNumberFormat="1" applyFont="1" applyFill="1" applyBorder="1"/>
    <xf numFmtId="165" fontId="3" fillId="3" borderId="1" xfId="0" applyNumberFormat="1" applyFont="1" applyFill="1" applyBorder="1"/>
    <xf numFmtId="0" fontId="3" fillId="3" borderId="1" xfId="0" applyFont="1" applyFill="1" applyBorder="1" applyAlignment="1">
      <alignment horizontal="center" wrapText="1"/>
    </xf>
    <xf numFmtId="165" fontId="3" fillId="3" borderId="1" xfId="0" applyNumberFormat="1" applyFont="1" applyFill="1" applyBorder="1" applyAlignment="1">
      <alignment horizontal="center"/>
    </xf>
    <xf numFmtId="0" fontId="2" fillId="3" borderId="1" xfId="0" applyFont="1" applyFill="1" applyBorder="1"/>
    <xf numFmtId="0" fontId="0" fillId="3" borderId="0" xfId="0" applyFill="1"/>
    <xf numFmtId="0" fontId="3" fillId="4" borderId="1" xfId="0" applyFont="1" applyFill="1" applyBorder="1"/>
    <xf numFmtId="0" fontId="3" fillId="4" borderId="1" xfId="0" applyFont="1" applyFill="1" applyBorder="1" applyAlignment="1">
      <alignment wrapText="1"/>
    </xf>
    <xf numFmtId="164" fontId="3" fillId="4" borderId="1" xfId="0" applyNumberFormat="1" applyFont="1" applyFill="1" applyBorder="1"/>
    <xf numFmtId="165" fontId="3" fillId="4" borderId="1" xfId="0" applyNumberFormat="1" applyFont="1" applyFill="1" applyBorder="1"/>
    <xf numFmtId="0" fontId="3" fillId="4" borderId="1" xfId="0" applyFont="1" applyFill="1" applyBorder="1" applyAlignment="1">
      <alignment horizontal="center" wrapText="1"/>
    </xf>
    <xf numFmtId="165" fontId="3" fillId="4" borderId="1" xfId="0" applyNumberFormat="1" applyFont="1" applyFill="1" applyBorder="1" applyAlignment="1">
      <alignment horizontal="center"/>
    </xf>
    <xf numFmtId="0" fontId="3" fillId="5" borderId="1" xfId="0" applyFont="1" applyFill="1" applyBorder="1" applyAlignment="1">
      <alignment wrapText="1"/>
    </xf>
    <xf numFmtId="0" fontId="3" fillId="5" borderId="1" xfId="0" applyFont="1" applyFill="1" applyBorder="1"/>
    <xf numFmtId="164" fontId="3" fillId="5" borderId="1" xfId="0" applyNumberFormat="1" applyFont="1" applyFill="1" applyBorder="1"/>
    <xf numFmtId="165" fontId="3" fillId="5" borderId="1" xfId="0" applyNumberFormat="1" applyFont="1" applyFill="1" applyBorder="1"/>
    <xf numFmtId="0" fontId="3" fillId="5" borderId="1" xfId="0" applyFont="1" applyFill="1" applyBorder="1" applyAlignment="1">
      <alignment horizontal="center" wrapText="1"/>
    </xf>
    <xf numFmtId="165" fontId="3" fillId="5" borderId="1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0" fillId="4" borderId="0" xfId="0" applyFill="1"/>
    <xf numFmtId="0" fontId="3" fillId="5" borderId="0" xfId="0" applyFont="1" applyFill="1"/>
    <xf numFmtId="0" fontId="3" fillId="3" borderId="0" xfId="0" applyFont="1" applyFill="1"/>
    <xf numFmtId="0" fontId="4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E35"/>
  <sheetViews>
    <sheetView tabSelected="1" zoomScale="50" zoomScaleNormal="50" zoomScaleSheetLayoutView="42" workbookViewId="0">
      <pane ySplit="3" topLeftCell="A4" activePane="bottomLeft" state="frozen"/>
      <selection pane="bottomLeft" activeCell="Q4" sqref="Q4"/>
    </sheetView>
  </sheetViews>
  <sheetFormatPr defaultRowHeight="15"/>
  <cols>
    <col min="1" max="1" width="8" customWidth="1"/>
    <col min="2" max="2" width="17.7109375" customWidth="1"/>
    <col min="3" max="3" width="29.7109375" customWidth="1"/>
    <col min="4" max="4" width="15.42578125" style="1" customWidth="1"/>
    <col min="5" max="5" width="13.85546875" style="1" customWidth="1"/>
    <col min="6" max="6" width="10.28515625" customWidth="1"/>
    <col min="7" max="7" width="10.5703125" customWidth="1"/>
    <col min="8" max="8" width="10.28515625" customWidth="1"/>
    <col min="9" max="9" width="13.7109375" customWidth="1"/>
    <col min="10" max="10" width="16.85546875" customWidth="1"/>
    <col min="11" max="11" width="10.85546875" customWidth="1"/>
    <col min="12" max="12" width="11.140625" customWidth="1"/>
    <col min="13" max="13" width="13.85546875" customWidth="1"/>
    <col min="14" max="14" width="9.28515625" customWidth="1"/>
    <col min="15" max="15" width="10.42578125" customWidth="1"/>
    <col min="16" max="16" width="11" customWidth="1"/>
    <col min="17" max="17" width="13.42578125" customWidth="1"/>
    <col min="18" max="18" width="13" customWidth="1"/>
    <col min="20" max="21" width="10.5703125" customWidth="1"/>
    <col min="22" max="22" width="13" customWidth="1"/>
    <col min="24" max="24" width="9.28515625" bestFit="1" customWidth="1"/>
    <col min="25" max="25" width="11.140625" customWidth="1"/>
    <col min="26" max="26" width="14.42578125" customWidth="1"/>
    <col min="27" max="28" width="13.28515625" customWidth="1"/>
    <col min="29" max="29" width="14" customWidth="1"/>
    <col min="30" max="30" width="14.5703125" customWidth="1"/>
    <col min="31" max="31" width="24.5703125" customWidth="1"/>
  </cols>
  <sheetData>
    <row r="1" spans="1:31" ht="51" customHeight="1">
      <c r="A1" s="51" t="s">
        <v>215</v>
      </c>
      <c r="B1" s="46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  <c r="AC1" s="47"/>
      <c r="AD1" s="48"/>
    </row>
    <row r="2" spans="1:31" s="14" customFormat="1" ht="54" customHeight="1">
      <c r="A2" s="43" t="s">
        <v>16</v>
      </c>
      <c r="B2" s="49" t="s">
        <v>1</v>
      </c>
      <c r="C2" s="45" t="s">
        <v>0</v>
      </c>
      <c r="D2" s="45" t="s">
        <v>7</v>
      </c>
      <c r="E2" s="45" t="s">
        <v>19</v>
      </c>
      <c r="F2" s="45" t="s">
        <v>2</v>
      </c>
      <c r="G2" s="45"/>
      <c r="H2" s="45" t="s">
        <v>9</v>
      </c>
      <c r="I2" s="45" t="s">
        <v>12</v>
      </c>
      <c r="J2" s="45" t="s">
        <v>5</v>
      </c>
      <c r="K2" s="45"/>
      <c r="L2" s="45" t="s">
        <v>9</v>
      </c>
      <c r="M2" s="45" t="s">
        <v>12</v>
      </c>
      <c r="N2" s="45" t="s">
        <v>6</v>
      </c>
      <c r="O2" s="45"/>
      <c r="P2" s="12"/>
      <c r="Q2" s="45" t="s">
        <v>13</v>
      </c>
      <c r="R2" s="45" t="s">
        <v>15</v>
      </c>
      <c r="S2" s="45"/>
      <c r="T2" s="45"/>
      <c r="U2" s="45" t="s">
        <v>9</v>
      </c>
      <c r="V2" s="45" t="s">
        <v>13</v>
      </c>
      <c r="W2" s="45" t="s">
        <v>11</v>
      </c>
      <c r="X2" s="12"/>
      <c r="Y2" s="12"/>
      <c r="Z2" s="45" t="s">
        <v>13</v>
      </c>
      <c r="AA2" s="45" t="s">
        <v>8</v>
      </c>
      <c r="AB2" s="45" t="s">
        <v>18</v>
      </c>
      <c r="AC2" s="45" t="s">
        <v>14</v>
      </c>
      <c r="AD2" s="45" t="s">
        <v>28</v>
      </c>
      <c r="AE2" s="13"/>
    </row>
    <row r="3" spans="1:31" s="14" customFormat="1" ht="108.75" customHeight="1">
      <c r="A3" s="44"/>
      <c r="B3" s="50"/>
      <c r="C3" s="45"/>
      <c r="D3" s="45"/>
      <c r="E3" s="45"/>
      <c r="F3" s="12" t="s">
        <v>3</v>
      </c>
      <c r="G3" s="12" t="s">
        <v>4</v>
      </c>
      <c r="H3" s="45"/>
      <c r="I3" s="45"/>
      <c r="J3" s="12" t="s">
        <v>3</v>
      </c>
      <c r="K3" s="12" t="s">
        <v>4</v>
      </c>
      <c r="L3" s="45"/>
      <c r="M3" s="45"/>
      <c r="N3" s="12" t="s">
        <v>3</v>
      </c>
      <c r="O3" s="12" t="s">
        <v>4</v>
      </c>
      <c r="P3" s="12" t="s">
        <v>9</v>
      </c>
      <c r="Q3" s="45"/>
      <c r="R3" s="15" t="s">
        <v>17</v>
      </c>
      <c r="S3" s="12" t="s">
        <v>3</v>
      </c>
      <c r="T3" s="12" t="s">
        <v>4</v>
      </c>
      <c r="U3" s="45"/>
      <c r="V3" s="45"/>
      <c r="W3" s="45"/>
      <c r="X3" s="12" t="s">
        <v>3</v>
      </c>
      <c r="Y3" s="12" t="s">
        <v>4</v>
      </c>
      <c r="Z3" s="45"/>
      <c r="AA3" s="45"/>
      <c r="AB3" s="45"/>
      <c r="AC3" s="45"/>
      <c r="AD3" s="45"/>
      <c r="AE3" s="16" t="s">
        <v>10</v>
      </c>
    </row>
    <row r="4" spans="1:31" ht="97.5">
      <c r="A4" s="2">
        <v>1</v>
      </c>
      <c r="B4" s="3" t="s">
        <v>20</v>
      </c>
      <c r="C4" s="3" t="s">
        <v>21</v>
      </c>
      <c r="D4" s="3" t="s">
        <v>22</v>
      </c>
      <c r="E4" s="3" t="s">
        <v>23</v>
      </c>
      <c r="F4" s="4">
        <v>600</v>
      </c>
      <c r="G4" s="4">
        <v>312</v>
      </c>
      <c r="H4" s="5" t="s">
        <v>24</v>
      </c>
      <c r="I4" s="4">
        <f>10*G4/F4</f>
        <v>5.2</v>
      </c>
      <c r="J4" s="4">
        <v>600</v>
      </c>
      <c r="K4" s="4">
        <v>250</v>
      </c>
      <c r="L4" s="5" t="s">
        <v>25</v>
      </c>
      <c r="M4" s="4">
        <f>15*K4/J4</f>
        <v>6.25</v>
      </c>
      <c r="N4" s="4">
        <v>1800</v>
      </c>
      <c r="O4" s="4">
        <v>910</v>
      </c>
      <c r="P4" s="5" t="s">
        <v>26</v>
      </c>
      <c r="Q4" s="8">
        <v>12.63</v>
      </c>
      <c r="R4" s="6">
        <v>0</v>
      </c>
      <c r="S4" s="6">
        <v>1</v>
      </c>
      <c r="T4" s="6">
        <v>0</v>
      </c>
      <c r="U4" s="6">
        <v>0</v>
      </c>
      <c r="V4" s="4">
        <f t="shared" ref="V4:V8" si="0">30*T4/S4</f>
        <v>0</v>
      </c>
      <c r="W4" s="6">
        <v>0</v>
      </c>
      <c r="X4" s="6">
        <v>1</v>
      </c>
      <c r="Y4" s="6">
        <v>0</v>
      </c>
      <c r="Z4" s="6">
        <f>10*Y4/X4</f>
        <v>0</v>
      </c>
      <c r="AA4" s="6">
        <v>0</v>
      </c>
      <c r="AB4" s="6">
        <v>0</v>
      </c>
      <c r="AC4" s="18">
        <f>I4+M4+Q4+AB4+V4+Z4</f>
        <v>24.08</v>
      </c>
      <c r="AD4" s="11" t="s">
        <v>29</v>
      </c>
      <c r="AE4" s="10"/>
    </row>
    <row r="5" spans="1:31" ht="117">
      <c r="A5" s="2">
        <v>2</v>
      </c>
      <c r="B5" s="3" t="s">
        <v>30</v>
      </c>
      <c r="C5" s="3" t="s">
        <v>31</v>
      </c>
      <c r="D5" s="3" t="s">
        <v>32</v>
      </c>
      <c r="E5" s="3" t="s">
        <v>33</v>
      </c>
      <c r="F5" s="4">
        <v>600</v>
      </c>
      <c r="G5" s="4">
        <v>263</v>
      </c>
      <c r="H5" s="5" t="s">
        <v>34</v>
      </c>
      <c r="I5" s="4">
        <f t="shared" ref="I5:I8" si="1">10*G5/F5</f>
        <v>4.3833333333333337</v>
      </c>
      <c r="J5" s="4">
        <v>600</v>
      </c>
      <c r="K5" s="4">
        <v>329</v>
      </c>
      <c r="L5" s="5" t="s">
        <v>35</v>
      </c>
      <c r="M5" s="8">
        <f t="shared" ref="M5:M8" si="2">15*K5/J5</f>
        <v>8.2249999999999996</v>
      </c>
      <c r="N5" s="4">
        <v>1</v>
      </c>
      <c r="O5" s="4">
        <v>0</v>
      </c>
      <c r="P5" s="5">
        <v>0</v>
      </c>
      <c r="Q5" s="8">
        <f t="shared" ref="Q5:Q8" si="3">25*O5/N5</f>
        <v>0</v>
      </c>
      <c r="R5" s="6">
        <v>0</v>
      </c>
      <c r="S5" s="6">
        <v>1</v>
      </c>
      <c r="T5" s="6">
        <v>0</v>
      </c>
      <c r="U5" s="6">
        <v>0</v>
      </c>
      <c r="V5" s="4">
        <f t="shared" si="0"/>
        <v>0</v>
      </c>
      <c r="W5" s="6">
        <v>0</v>
      </c>
      <c r="X5" s="6">
        <v>1</v>
      </c>
      <c r="Y5" s="6">
        <v>0</v>
      </c>
      <c r="Z5" s="6">
        <f t="shared" ref="Z5:Z8" si="4">10*Y5/X5</f>
        <v>0</v>
      </c>
      <c r="AA5" s="6">
        <v>0</v>
      </c>
      <c r="AB5" s="6">
        <v>0</v>
      </c>
      <c r="AC5" s="18">
        <f>I5+M5+Q5+AB5+V5+Z5</f>
        <v>12.608333333333334</v>
      </c>
      <c r="AD5" s="7" t="s">
        <v>213</v>
      </c>
      <c r="AE5" s="3" t="s">
        <v>36</v>
      </c>
    </row>
    <row r="6" spans="1:31" ht="78">
      <c r="A6" s="2">
        <v>3</v>
      </c>
      <c r="B6" s="3" t="s">
        <v>37</v>
      </c>
      <c r="C6" s="3" t="s">
        <v>38</v>
      </c>
      <c r="D6" s="3" t="s">
        <v>39</v>
      </c>
      <c r="E6" s="3" t="s">
        <v>40</v>
      </c>
      <c r="F6" s="4">
        <v>600</v>
      </c>
      <c r="G6" s="4">
        <v>361</v>
      </c>
      <c r="H6" s="5" t="s">
        <v>41</v>
      </c>
      <c r="I6" s="4">
        <f t="shared" si="1"/>
        <v>6.0166666666666666</v>
      </c>
      <c r="J6" s="3">
        <v>3750</v>
      </c>
      <c r="K6" s="4">
        <v>2464</v>
      </c>
      <c r="L6" s="5" t="s">
        <v>42</v>
      </c>
      <c r="M6" s="8">
        <f t="shared" si="2"/>
        <v>9.8559999999999999</v>
      </c>
      <c r="N6" s="4">
        <v>2400</v>
      </c>
      <c r="O6" s="4">
        <v>1514</v>
      </c>
      <c r="P6" s="5" t="s">
        <v>43</v>
      </c>
      <c r="Q6" s="8">
        <f t="shared" si="3"/>
        <v>15.770833333333334</v>
      </c>
      <c r="R6" s="6" t="s">
        <v>44</v>
      </c>
      <c r="S6" s="6">
        <v>1200</v>
      </c>
      <c r="T6" s="6">
        <v>760</v>
      </c>
      <c r="U6" s="6" t="s">
        <v>45</v>
      </c>
      <c r="V6" s="4">
        <f t="shared" si="0"/>
        <v>19</v>
      </c>
      <c r="W6" s="6">
        <v>0</v>
      </c>
      <c r="X6" s="6">
        <v>1</v>
      </c>
      <c r="Y6" s="6">
        <v>0</v>
      </c>
      <c r="Z6" s="6">
        <f t="shared" si="4"/>
        <v>0</v>
      </c>
      <c r="AA6" s="6">
        <v>0</v>
      </c>
      <c r="AB6" s="6">
        <v>0</v>
      </c>
      <c r="AC6" s="18">
        <f t="shared" ref="AC6:AC35" si="5">I6+M6+Q6+AB6+V6+Z6</f>
        <v>50.643500000000003</v>
      </c>
      <c r="AD6" s="7" t="s">
        <v>29</v>
      </c>
      <c r="AE6" s="9"/>
    </row>
    <row r="7" spans="1:31" ht="78">
      <c r="A7" s="2">
        <v>4</v>
      </c>
      <c r="B7" s="3" t="s">
        <v>46</v>
      </c>
      <c r="C7" s="3" t="s">
        <v>47</v>
      </c>
      <c r="D7" s="3" t="s">
        <v>48</v>
      </c>
      <c r="E7" s="3" t="s">
        <v>49</v>
      </c>
      <c r="F7" s="4">
        <v>600</v>
      </c>
      <c r="G7" s="4">
        <v>488</v>
      </c>
      <c r="H7" s="5" t="s">
        <v>50</v>
      </c>
      <c r="I7" s="4">
        <f t="shared" si="1"/>
        <v>8.1333333333333329</v>
      </c>
      <c r="J7" s="4">
        <v>600</v>
      </c>
      <c r="K7" s="4">
        <v>415</v>
      </c>
      <c r="L7" s="5" t="s">
        <v>51</v>
      </c>
      <c r="M7" s="8">
        <f t="shared" si="2"/>
        <v>10.375</v>
      </c>
      <c r="N7" s="4">
        <v>2400</v>
      </c>
      <c r="O7" s="4">
        <v>1655</v>
      </c>
      <c r="P7" s="5" t="s">
        <v>52</v>
      </c>
      <c r="Q7" s="8">
        <f t="shared" si="3"/>
        <v>17.239583333333332</v>
      </c>
      <c r="R7" s="6">
        <v>0</v>
      </c>
      <c r="S7" s="6">
        <v>1</v>
      </c>
      <c r="T7" s="6">
        <v>0</v>
      </c>
      <c r="U7" s="6">
        <v>0</v>
      </c>
      <c r="V7" s="4">
        <f t="shared" si="0"/>
        <v>0</v>
      </c>
      <c r="W7" s="6">
        <v>0</v>
      </c>
      <c r="X7" s="6">
        <v>1</v>
      </c>
      <c r="Y7" s="6">
        <v>0</v>
      </c>
      <c r="Z7" s="6">
        <f t="shared" si="4"/>
        <v>0</v>
      </c>
      <c r="AA7" s="6">
        <v>0</v>
      </c>
      <c r="AB7" s="6">
        <v>0</v>
      </c>
      <c r="AC7" s="18">
        <f t="shared" si="5"/>
        <v>35.747916666666669</v>
      </c>
      <c r="AD7" s="6"/>
      <c r="AE7" s="9"/>
    </row>
    <row r="8" spans="1:31" ht="78">
      <c r="A8" s="2">
        <v>5</v>
      </c>
      <c r="B8" s="3" t="s">
        <v>53</v>
      </c>
      <c r="C8" s="3" t="s">
        <v>54</v>
      </c>
      <c r="D8" s="3" t="s">
        <v>55</v>
      </c>
      <c r="E8" s="3" t="s">
        <v>40</v>
      </c>
      <c r="F8" s="4">
        <v>500</v>
      </c>
      <c r="G8" s="4">
        <v>401</v>
      </c>
      <c r="H8" s="5" t="s">
        <v>56</v>
      </c>
      <c r="I8" s="4">
        <f t="shared" si="1"/>
        <v>8.02</v>
      </c>
      <c r="J8" s="4">
        <v>700</v>
      </c>
      <c r="K8" s="4">
        <v>278</v>
      </c>
      <c r="L8" s="5" t="s">
        <v>57</v>
      </c>
      <c r="M8" s="8">
        <f t="shared" si="2"/>
        <v>5.9571428571428573</v>
      </c>
      <c r="N8" s="4">
        <v>1</v>
      </c>
      <c r="O8" s="4">
        <v>0</v>
      </c>
      <c r="P8" s="5">
        <v>0</v>
      </c>
      <c r="Q8" s="8">
        <f t="shared" si="3"/>
        <v>0</v>
      </c>
      <c r="R8" s="6">
        <v>0</v>
      </c>
      <c r="S8" s="6">
        <v>1</v>
      </c>
      <c r="T8" s="6">
        <v>0</v>
      </c>
      <c r="U8" s="6">
        <v>0</v>
      </c>
      <c r="V8" s="4">
        <f t="shared" si="0"/>
        <v>0</v>
      </c>
      <c r="W8" s="6">
        <v>0</v>
      </c>
      <c r="X8" s="6">
        <v>1</v>
      </c>
      <c r="Y8" s="6">
        <v>0</v>
      </c>
      <c r="Z8" s="6">
        <f t="shared" si="4"/>
        <v>0</v>
      </c>
      <c r="AA8" s="6">
        <v>0</v>
      </c>
      <c r="AB8" s="6">
        <v>0</v>
      </c>
      <c r="AC8" s="18">
        <f t="shared" si="5"/>
        <v>13.977142857142857</v>
      </c>
      <c r="AD8" s="6" t="s">
        <v>27</v>
      </c>
      <c r="AE8" s="9"/>
    </row>
    <row r="9" spans="1:31" s="40" customFormat="1" ht="78">
      <c r="A9" s="39">
        <v>6</v>
      </c>
      <c r="B9" s="28" t="s">
        <v>58</v>
      </c>
      <c r="C9" s="28" t="s">
        <v>59</v>
      </c>
      <c r="D9" s="28" t="s">
        <v>60</v>
      </c>
      <c r="E9" s="28" t="s">
        <v>61</v>
      </c>
      <c r="F9" s="27">
        <v>800</v>
      </c>
      <c r="G9" s="27">
        <v>439</v>
      </c>
      <c r="H9" s="29" t="s">
        <v>62</v>
      </c>
      <c r="I9" s="27">
        <f t="shared" ref="I9" si="6">10*G9/F9</f>
        <v>5.4874999999999998</v>
      </c>
      <c r="J9" s="27">
        <v>600</v>
      </c>
      <c r="K9" s="27">
        <v>429</v>
      </c>
      <c r="L9" s="29" t="s">
        <v>63</v>
      </c>
      <c r="M9" s="30">
        <f t="shared" ref="M9" si="7">15*K9/J9</f>
        <v>10.725</v>
      </c>
      <c r="N9" s="27">
        <v>1</v>
      </c>
      <c r="O9" s="27">
        <v>0</v>
      </c>
      <c r="P9" s="29">
        <v>0</v>
      </c>
      <c r="Q9" s="30">
        <f t="shared" ref="Q9" si="8">25*O9/N9</f>
        <v>0</v>
      </c>
      <c r="R9" s="31">
        <v>0</v>
      </c>
      <c r="S9" s="31">
        <v>1</v>
      </c>
      <c r="T9" s="31">
        <v>0</v>
      </c>
      <c r="U9" s="31">
        <v>0</v>
      </c>
      <c r="V9" s="27">
        <f t="shared" ref="V9" si="9">30*T9/S9</f>
        <v>0</v>
      </c>
      <c r="W9" s="31">
        <v>0</v>
      </c>
      <c r="X9" s="31">
        <v>1</v>
      </c>
      <c r="Y9" s="31">
        <v>0</v>
      </c>
      <c r="Z9" s="31">
        <f t="shared" ref="Z9" si="10">10*Y9/X9</f>
        <v>0</v>
      </c>
      <c r="AA9" s="31">
        <v>0</v>
      </c>
      <c r="AB9" s="31">
        <v>0</v>
      </c>
      <c r="AC9" s="32">
        <f t="shared" si="5"/>
        <v>16.212499999999999</v>
      </c>
      <c r="AD9" s="31" t="s">
        <v>27</v>
      </c>
      <c r="AE9" s="28" t="s">
        <v>64</v>
      </c>
    </row>
    <row r="10" spans="1:31" s="40" customFormat="1" ht="97.5">
      <c r="A10" s="39">
        <v>7</v>
      </c>
      <c r="B10" s="28" t="s">
        <v>65</v>
      </c>
      <c r="C10" s="28" t="s">
        <v>66</v>
      </c>
      <c r="D10" s="28" t="s">
        <v>67</v>
      </c>
      <c r="E10" s="28" t="s">
        <v>61</v>
      </c>
      <c r="F10" s="27">
        <v>1</v>
      </c>
      <c r="G10" s="27">
        <v>0</v>
      </c>
      <c r="H10" s="29">
        <v>0</v>
      </c>
      <c r="I10" s="27">
        <f t="shared" ref="I10:I19" si="11">10*G10/F10</f>
        <v>0</v>
      </c>
      <c r="J10" s="27">
        <v>1</v>
      </c>
      <c r="K10" s="27">
        <v>0</v>
      </c>
      <c r="L10" s="29">
        <v>0</v>
      </c>
      <c r="M10" s="30">
        <f t="shared" ref="M10:M19" si="12">15*K10/J10</f>
        <v>0</v>
      </c>
      <c r="N10" s="27">
        <v>1</v>
      </c>
      <c r="O10" s="27">
        <v>0</v>
      </c>
      <c r="P10" s="29">
        <v>0</v>
      </c>
      <c r="Q10" s="30">
        <f t="shared" ref="Q10:Q19" si="13">25*O10/N10</f>
        <v>0</v>
      </c>
      <c r="R10" s="31">
        <v>0</v>
      </c>
      <c r="S10" s="31">
        <v>1</v>
      </c>
      <c r="T10" s="31">
        <v>0</v>
      </c>
      <c r="U10" s="31">
        <v>0</v>
      </c>
      <c r="V10" s="27">
        <f t="shared" ref="V10:V19" si="14">30*T10/S10</f>
        <v>0</v>
      </c>
      <c r="W10" s="31">
        <v>0</v>
      </c>
      <c r="X10" s="31">
        <v>1</v>
      </c>
      <c r="Y10" s="31">
        <v>0</v>
      </c>
      <c r="Z10" s="31">
        <f t="shared" ref="Z10:Z19" si="15">10*Y10/X10</f>
        <v>0</v>
      </c>
      <c r="AA10" s="31">
        <v>0</v>
      </c>
      <c r="AB10" s="31">
        <v>0</v>
      </c>
      <c r="AC10" s="32">
        <f t="shared" si="5"/>
        <v>0</v>
      </c>
      <c r="AD10" s="31" t="s">
        <v>27</v>
      </c>
      <c r="AE10" s="28" t="s">
        <v>68</v>
      </c>
    </row>
    <row r="11" spans="1:31" ht="78">
      <c r="A11" s="2">
        <v>8</v>
      </c>
      <c r="B11" s="3" t="s">
        <v>69</v>
      </c>
      <c r="C11" s="3" t="s">
        <v>70</v>
      </c>
      <c r="D11" s="3" t="s">
        <v>71</v>
      </c>
      <c r="E11" s="3" t="s">
        <v>61</v>
      </c>
      <c r="F11" s="4">
        <v>500</v>
      </c>
      <c r="G11" s="4">
        <v>400</v>
      </c>
      <c r="H11" s="5" t="s">
        <v>72</v>
      </c>
      <c r="I11" s="4">
        <f t="shared" si="11"/>
        <v>8</v>
      </c>
      <c r="J11" s="4">
        <v>1</v>
      </c>
      <c r="K11" s="4">
        <v>0</v>
      </c>
      <c r="L11" s="5">
        <v>0</v>
      </c>
      <c r="M11" s="8">
        <f t="shared" si="12"/>
        <v>0</v>
      </c>
      <c r="N11" s="4">
        <v>1</v>
      </c>
      <c r="O11" s="4">
        <v>0</v>
      </c>
      <c r="P11" s="5">
        <v>0</v>
      </c>
      <c r="Q11" s="8">
        <f t="shared" si="13"/>
        <v>0</v>
      </c>
      <c r="R11" s="6">
        <v>0</v>
      </c>
      <c r="S11" s="6">
        <v>1</v>
      </c>
      <c r="T11" s="6">
        <v>0</v>
      </c>
      <c r="U11" s="6">
        <v>0</v>
      </c>
      <c r="V11" s="4">
        <f t="shared" si="14"/>
        <v>0</v>
      </c>
      <c r="W11" s="6">
        <v>0</v>
      </c>
      <c r="X11" s="6">
        <v>1</v>
      </c>
      <c r="Y11" s="6">
        <v>0</v>
      </c>
      <c r="Z11" s="6">
        <f t="shared" si="15"/>
        <v>0</v>
      </c>
      <c r="AA11" s="6">
        <v>0</v>
      </c>
      <c r="AB11" s="6">
        <v>0</v>
      </c>
      <c r="AC11" s="18">
        <f t="shared" si="5"/>
        <v>8</v>
      </c>
      <c r="AD11" s="6" t="s">
        <v>27</v>
      </c>
      <c r="AE11" s="9"/>
    </row>
    <row r="12" spans="1:31" ht="97.5">
      <c r="A12" s="2">
        <v>9</v>
      </c>
      <c r="B12" s="3" t="s">
        <v>73</v>
      </c>
      <c r="C12" s="3" t="s">
        <v>74</v>
      </c>
      <c r="D12" s="3" t="s">
        <v>75</v>
      </c>
      <c r="E12" s="3" t="s">
        <v>76</v>
      </c>
      <c r="F12" s="4">
        <v>750</v>
      </c>
      <c r="G12" s="4">
        <v>335</v>
      </c>
      <c r="H12" s="5" t="s">
        <v>77</v>
      </c>
      <c r="I12" s="4">
        <f t="shared" si="11"/>
        <v>4.4666666666666668</v>
      </c>
      <c r="J12" s="4">
        <v>1</v>
      </c>
      <c r="K12" s="4">
        <v>0</v>
      </c>
      <c r="L12" s="5">
        <v>0</v>
      </c>
      <c r="M12" s="8">
        <f t="shared" si="12"/>
        <v>0</v>
      </c>
      <c r="N12" s="4">
        <v>1</v>
      </c>
      <c r="O12" s="4">
        <v>0</v>
      </c>
      <c r="P12" s="5">
        <v>0</v>
      </c>
      <c r="Q12" s="8">
        <f t="shared" si="13"/>
        <v>0</v>
      </c>
      <c r="R12" s="6">
        <v>0</v>
      </c>
      <c r="S12" s="6">
        <v>1</v>
      </c>
      <c r="T12" s="6">
        <v>0</v>
      </c>
      <c r="U12" s="6">
        <v>0</v>
      </c>
      <c r="V12" s="4">
        <f t="shared" si="14"/>
        <v>0</v>
      </c>
      <c r="W12" s="6">
        <v>0</v>
      </c>
      <c r="X12" s="6">
        <v>1</v>
      </c>
      <c r="Y12" s="6">
        <v>0</v>
      </c>
      <c r="Z12" s="6">
        <f t="shared" si="15"/>
        <v>0</v>
      </c>
      <c r="AA12" s="6" t="s">
        <v>214</v>
      </c>
      <c r="AB12" s="6">
        <v>10</v>
      </c>
      <c r="AC12" s="18">
        <f t="shared" si="5"/>
        <v>14.466666666666667</v>
      </c>
      <c r="AD12" s="6" t="s">
        <v>27</v>
      </c>
      <c r="AE12" s="3" t="s">
        <v>78</v>
      </c>
    </row>
    <row r="13" spans="1:31" s="40" customFormat="1" ht="97.5">
      <c r="A13" s="39">
        <v>10</v>
      </c>
      <c r="B13" s="28" t="s">
        <v>79</v>
      </c>
      <c r="C13" s="28" t="s">
        <v>80</v>
      </c>
      <c r="D13" s="28" t="s">
        <v>81</v>
      </c>
      <c r="E13" s="28" t="s">
        <v>76</v>
      </c>
      <c r="F13" s="27">
        <v>600</v>
      </c>
      <c r="G13" s="27">
        <v>326</v>
      </c>
      <c r="H13" s="29" t="s">
        <v>82</v>
      </c>
      <c r="I13" s="27">
        <f t="shared" si="11"/>
        <v>5.4333333333333336</v>
      </c>
      <c r="J13" s="27">
        <v>900</v>
      </c>
      <c r="K13" s="27">
        <v>401</v>
      </c>
      <c r="L13" s="29" t="s">
        <v>83</v>
      </c>
      <c r="M13" s="30">
        <f t="shared" si="12"/>
        <v>6.6833333333333336</v>
      </c>
      <c r="N13" s="27">
        <v>1</v>
      </c>
      <c r="O13" s="27">
        <v>0</v>
      </c>
      <c r="P13" s="29">
        <v>0</v>
      </c>
      <c r="Q13" s="30">
        <f t="shared" si="13"/>
        <v>0</v>
      </c>
      <c r="R13" s="31">
        <v>0</v>
      </c>
      <c r="S13" s="31">
        <v>1</v>
      </c>
      <c r="T13" s="31">
        <v>0</v>
      </c>
      <c r="U13" s="31">
        <v>0</v>
      </c>
      <c r="V13" s="27">
        <f t="shared" si="14"/>
        <v>0</v>
      </c>
      <c r="W13" s="31">
        <v>0</v>
      </c>
      <c r="X13" s="31">
        <v>1</v>
      </c>
      <c r="Y13" s="31">
        <v>0</v>
      </c>
      <c r="Z13" s="31">
        <f t="shared" si="15"/>
        <v>0</v>
      </c>
      <c r="AA13" s="31">
        <v>0</v>
      </c>
      <c r="AB13" s="31">
        <v>0</v>
      </c>
      <c r="AC13" s="32">
        <f t="shared" si="5"/>
        <v>12.116666666666667</v>
      </c>
      <c r="AD13" s="31" t="s">
        <v>27</v>
      </c>
      <c r="AE13" s="28" t="s">
        <v>84</v>
      </c>
    </row>
    <row r="14" spans="1:31" ht="78">
      <c r="A14" s="2">
        <v>11</v>
      </c>
      <c r="B14" s="3" t="s">
        <v>85</v>
      </c>
      <c r="C14" s="3" t="s">
        <v>86</v>
      </c>
      <c r="D14" s="3" t="s">
        <v>87</v>
      </c>
      <c r="E14" s="3" t="s">
        <v>40</v>
      </c>
      <c r="F14" s="4">
        <v>600</v>
      </c>
      <c r="G14" s="4">
        <v>385</v>
      </c>
      <c r="H14" s="5" t="s">
        <v>88</v>
      </c>
      <c r="I14" s="4">
        <f t="shared" si="11"/>
        <v>6.416666666666667</v>
      </c>
      <c r="J14" s="4">
        <v>600</v>
      </c>
      <c r="K14" s="4">
        <v>344</v>
      </c>
      <c r="L14" s="5" t="s">
        <v>89</v>
      </c>
      <c r="M14" s="8">
        <f t="shared" si="12"/>
        <v>8.6</v>
      </c>
      <c r="N14" s="4">
        <v>2400</v>
      </c>
      <c r="O14" s="4">
        <v>1440</v>
      </c>
      <c r="P14" s="5" t="s">
        <v>90</v>
      </c>
      <c r="Q14" s="8">
        <f t="shared" si="13"/>
        <v>15</v>
      </c>
      <c r="R14" s="6">
        <v>0</v>
      </c>
      <c r="S14" s="6">
        <v>1</v>
      </c>
      <c r="T14" s="6">
        <v>0</v>
      </c>
      <c r="U14" s="6">
        <v>0</v>
      </c>
      <c r="V14" s="4">
        <f t="shared" si="14"/>
        <v>0</v>
      </c>
      <c r="W14" s="6">
        <v>0</v>
      </c>
      <c r="X14" s="6">
        <v>1</v>
      </c>
      <c r="Y14" s="6">
        <v>0</v>
      </c>
      <c r="Z14" s="6">
        <f t="shared" si="15"/>
        <v>0</v>
      </c>
      <c r="AA14" s="6">
        <v>0</v>
      </c>
      <c r="AB14" s="6">
        <v>0</v>
      </c>
      <c r="AC14" s="18">
        <f t="shared" si="5"/>
        <v>30.016666666666666</v>
      </c>
      <c r="AD14" s="6" t="s">
        <v>27</v>
      </c>
      <c r="AE14" s="9"/>
    </row>
    <row r="15" spans="1:31" ht="97.5">
      <c r="A15" s="2">
        <v>12</v>
      </c>
      <c r="B15" s="3" t="s">
        <v>91</v>
      </c>
      <c r="C15" s="3" t="s">
        <v>92</v>
      </c>
      <c r="D15" s="3" t="s">
        <v>93</v>
      </c>
      <c r="E15" s="3" t="s">
        <v>94</v>
      </c>
      <c r="F15" s="4">
        <v>750</v>
      </c>
      <c r="G15" s="4">
        <v>340</v>
      </c>
      <c r="H15" s="5" t="s">
        <v>95</v>
      </c>
      <c r="I15" s="4">
        <f t="shared" si="11"/>
        <v>4.5333333333333332</v>
      </c>
      <c r="J15" s="4">
        <v>1</v>
      </c>
      <c r="K15" s="4">
        <v>0</v>
      </c>
      <c r="L15" s="5">
        <v>0</v>
      </c>
      <c r="M15" s="8">
        <f t="shared" si="12"/>
        <v>0</v>
      </c>
      <c r="N15" s="4">
        <v>1</v>
      </c>
      <c r="O15" s="4">
        <v>0</v>
      </c>
      <c r="P15" s="5">
        <v>0</v>
      </c>
      <c r="Q15" s="8">
        <f t="shared" si="13"/>
        <v>0</v>
      </c>
      <c r="R15" s="6">
        <v>0</v>
      </c>
      <c r="S15" s="6">
        <v>1</v>
      </c>
      <c r="T15" s="6">
        <v>0</v>
      </c>
      <c r="U15" s="6">
        <v>0</v>
      </c>
      <c r="V15" s="4">
        <f t="shared" si="14"/>
        <v>0</v>
      </c>
      <c r="W15" s="6">
        <v>0</v>
      </c>
      <c r="X15" s="6">
        <v>1</v>
      </c>
      <c r="Y15" s="6">
        <v>0</v>
      </c>
      <c r="Z15" s="6">
        <f t="shared" si="15"/>
        <v>0</v>
      </c>
      <c r="AA15" s="6">
        <v>0</v>
      </c>
      <c r="AB15" s="6">
        <v>0</v>
      </c>
      <c r="AC15" s="18">
        <f t="shared" si="5"/>
        <v>4.5333333333333332</v>
      </c>
      <c r="AD15" s="6" t="s">
        <v>27</v>
      </c>
      <c r="AE15" s="9"/>
    </row>
    <row r="16" spans="1:31" ht="97.5">
      <c r="A16" s="2">
        <v>13</v>
      </c>
      <c r="B16" s="3" t="s">
        <v>96</v>
      </c>
      <c r="C16" s="3" t="s">
        <v>97</v>
      </c>
      <c r="D16" s="3" t="s">
        <v>98</v>
      </c>
      <c r="E16" s="3" t="s">
        <v>99</v>
      </c>
      <c r="F16" s="4">
        <v>1</v>
      </c>
      <c r="G16" s="4">
        <v>0</v>
      </c>
      <c r="H16" s="5">
        <v>0</v>
      </c>
      <c r="I16" s="4">
        <f t="shared" si="11"/>
        <v>0</v>
      </c>
      <c r="J16" s="4">
        <v>1</v>
      </c>
      <c r="K16" s="4">
        <v>0</v>
      </c>
      <c r="L16" s="5">
        <v>0</v>
      </c>
      <c r="M16" s="8">
        <f t="shared" si="12"/>
        <v>0</v>
      </c>
      <c r="N16" s="4">
        <v>1</v>
      </c>
      <c r="O16" s="4">
        <v>0</v>
      </c>
      <c r="P16" s="5">
        <v>0</v>
      </c>
      <c r="Q16" s="8">
        <f t="shared" si="13"/>
        <v>0</v>
      </c>
      <c r="R16" s="6">
        <v>0</v>
      </c>
      <c r="S16" s="6">
        <v>1</v>
      </c>
      <c r="T16" s="6">
        <v>0</v>
      </c>
      <c r="U16" s="6">
        <v>0</v>
      </c>
      <c r="V16" s="4">
        <f t="shared" si="14"/>
        <v>0</v>
      </c>
      <c r="W16" s="6">
        <v>0</v>
      </c>
      <c r="X16" s="6">
        <v>1</v>
      </c>
      <c r="Y16" s="6">
        <v>0</v>
      </c>
      <c r="Z16" s="6">
        <f t="shared" si="15"/>
        <v>0</v>
      </c>
      <c r="AA16" s="6">
        <v>0</v>
      </c>
      <c r="AB16" s="6">
        <v>0</v>
      </c>
      <c r="AC16" s="18">
        <f t="shared" si="5"/>
        <v>0</v>
      </c>
      <c r="AD16" s="6" t="s">
        <v>27</v>
      </c>
      <c r="AE16" s="3" t="s">
        <v>100</v>
      </c>
    </row>
    <row r="17" spans="1:31" s="40" customFormat="1" ht="97.5">
      <c r="A17" s="39">
        <v>14</v>
      </c>
      <c r="B17" s="28" t="s">
        <v>101</v>
      </c>
      <c r="C17" s="28" t="s">
        <v>102</v>
      </c>
      <c r="D17" s="28" t="s">
        <v>103</v>
      </c>
      <c r="E17" s="28" t="s">
        <v>104</v>
      </c>
      <c r="F17" s="27">
        <v>600</v>
      </c>
      <c r="G17" s="27">
        <v>246</v>
      </c>
      <c r="H17" s="29" t="s">
        <v>105</v>
      </c>
      <c r="I17" s="27">
        <f t="shared" si="11"/>
        <v>4.0999999999999996</v>
      </c>
      <c r="J17" s="27">
        <v>1</v>
      </c>
      <c r="K17" s="27">
        <v>0</v>
      </c>
      <c r="L17" s="29">
        <v>0</v>
      </c>
      <c r="M17" s="30">
        <f t="shared" si="12"/>
        <v>0</v>
      </c>
      <c r="N17" s="27">
        <v>1</v>
      </c>
      <c r="O17" s="27">
        <v>0</v>
      </c>
      <c r="P17" s="29">
        <v>0</v>
      </c>
      <c r="Q17" s="30">
        <f t="shared" si="13"/>
        <v>0</v>
      </c>
      <c r="R17" s="31">
        <v>0</v>
      </c>
      <c r="S17" s="31">
        <v>1</v>
      </c>
      <c r="T17" s="31">
        <v>0</v>
      </c>
      <c r="U17" s="31">
        <v>0</v>
      </c>
      <c r="V17" s="27">
        <f t="shared" si="14"/>
        <v>0</v>
      </c>
      <c r="W17" s="31">
        <v>0</v>
      </c>
      <c r="X17" s="31">
        <v>1</v>
      </c>
      <c r="Y17" s="31">
        <v>0</v>
      </c>
      <c r="Z17" s="31">
        <f t="shared" si="15"/>
        <v>0</v>
      </c>
      <c r="AA17" s="31">
        <v>0</v>
      </c>
      <c r="AB17" s="31">
        <v>0</v>
      </c>
      <c r="AC17" s="32">
        <f t="shared" si="5"/>
        <v>4.0999999999999996</v>
      </c>
      <c r="AD17" s="31" t="s">
        <v>27</v>
      </c>
      <c r="AE17" s="28" t="s">
        <v>84</v>
      </c>
    </row>
    <row r="18" spans="1:31" s="26" customFormat="1" ht="78">
      <c r="A18" s="25">
        <v>15</v>
      </c>
      <c r="B18" s="20" t="s">
        <v>106</v>
      </c>
      <c r="C18" s="20" t="s">
        <v>107</v>
      </c>
      <c r="D18" s="20" t="s">
        <v>108</v>
      </c>
      <c r="E18" s="20" t="s">
        <v>33</v>
      </c>
      <c r="F18" s="19">
        <v>600</v>
      </c>
      <c r="G18" s="19">
        <v>287</v>
      </c>
      <c r="H18" s="21" t="s">
        <v>109</v>
      </c>
      <c r="I18" s="19">
        <f t="shared" si="11"/>
        <v>4.7833333333333332</v>
      </c>
      <c r="J18" s="19">
        <v>600</v>
      </c>
      <c r="K18" s="19">
        <v>274</v>
      </c>
      <c r="L18" s="21" t="s">
        <v>110</v>
      </c>
      <c r="M18" s="22">
        <f t="shared" si="12"/>
        <v>6.85</v>
      </c>
      <c r="N18" s="19">
        <v>100</v>
      </c>
      <c r="O18" s="19">
        <v>72.48</v>
      </c>
      <c r="P18" s="21" t="s">
        <v>111</v>
      </c>
      <c r="Q18" s="22">
        <f t="shared" si="13"/>
        <v>18.12</v>
      </c>
      <c r="R18" s="23">
        <v>0</v>
      </c>
      <c r="S18" s="23">
        <v>1</v>
      </c>
      <c r="T18" s="23">
        <v>0</v>
      </c>
      <c r="U18" s="23">
        <v>0</v>
      </c>
      <c r="V18" s="19">
        <f t="shared" si="14"/>
        <v>0</v>
      </c>
      <c r="W18" s="23">
        <v>0</v>
      </c>
      <c r="X18" s="23">
        <v>1</v>
      </c>
      <c r="Y18" s="23">
        <v>0</v>
      </c>
      <c r="Z18" s="23">
        <f t="shared" si="15"/>
        <v>0</v>
      </c>
      <c r="AA18" s="23" t="s">
        <v>112</v>
      </c>
      <c r="AB18" s="23">
        <v>1</v>
      </c>
      <c r="AC18" s="24">
        <f t="shared" si="5"/>
        <v>30.753333333333334</v>
      </c>
      <c r="AD18" s="23" t="s">
        <v>29</v>
      </c>
      <c r="AE18" s="20" t="s">
        <v>113</v>
      </c>
    </row>
    <row r="19" spans="1:31" ht="136.5">
      <c r="A19" s="2">
        <v>16</v>
      </c>
      <c r="B19" s="3" t="s">
        <v>114</v>
      </c>
      <c r="C19" s="3" t="s">
        <v>115</v>
      </c>
      <c r="D19" s="3" t="s">
        <v>116</v>
      </c>
      <c r="E19" s="3" t="s">
        <v>117</v>
      </c>
      <c r="F19" s="4">
        <v>750</v>
      </c>
      <c r="G19" s="4">
        <v>364</v>
      </c>
      <c r="H19" s="5" t="s">
        <v>118</v>
      </c>
      <c r="I19" s="4">
        <f t="shared" si="11"/>
        <v>4.8533333333333335</v>
      </c>
      <c r="J19" s="4">
        <v>900</v>
      </c>
      <c r="K19" s="4">
        <v>493</v>
      </c>
      <c r="L19" s="5" t="s">
        <v>119</v>
      </c>
      <c r="M19" s="8">
        <f t="shared" si="12"/>
        <v>8.2166666666666668</v>
      </c>
      <c r="N19" s="4">
        <v>1400</v>
      </c>
      <c r="O19" s="4">
        <v>639</v>
      </c>
      <c r="P19" s="5" t="s">
        <v>120</v>
      </c>
      <c r="Q19" s="8">
        <f t="shared" si="13"/>
        <v>11.410714285714286</v>
      </c>
      <c r="R19" s="6">
        <v>0</v>
      </c>
      <c r="S19" s="6">
        <v>1</v>
      </c>
      <c r="T19" s="6">
        <v>0</v>
      </c>
      <c r="U19" s="6">
        <v>0</v>
      </c>
      <c r="V19" s="4">
        <f t="shared" si="14"/>
        <v>0</v>
      </c>
      <c r="W19" s="6">
        <v>0</v>
      </c>
      <c r="X19" s="6">
        <v>1</v>
      </c>
      <c r="Y19" s="6">
        <v>0</v>
      </c>
      <c r="Z19" s="6">
        <f t="shared" si="15"/>
        <v>0</v>
      </c>
      <c r="AA19" s="6">
        <v>0</v>
      </c>
      <c r="AB19" s="6">
        <v>0</v>
      </c>
      <c r="AC19" s="18">
        <f t="shared" si="5"/>
        <v>24.480714285714285</v>
      </c>
      <c r="AD19" s="6" t="s">
        <v>27</v>
      </c>
      <c r="AE19" s="9"/>
    </row>
    <row r="20" spans="1:31" ht="78">
      <c r="A20" s="2">
        <v>17</v>
      </c>
      <c r="B20" s="3" t="s">
        <v>121</v>
      </c>
      <c r="C20" s="3" t="s">
        <v>122</v>
      </c>
      <c r="D20" s="3" t="s">
        <v>124</v>
      </c>
      <c r="E20" s="3" t="s">
        <v>125</v>
      </c>
      <c r="F20" s="4">
        <v>600</v>
      </c>
      <c r="G20" s="4">
        <v>433</v>
      </c>
      <c r="H20" s="5" t="s">
        <v>123</v>
      </c>
      <c r="I20" s="4">
        <f t="shared" ref="I20:I35" si="16">10*G20/F20</f>
        <v>7.2166666666666668</v>
      </c>
      <c r="J20" s="4">
        <v>1</v>
      </c>
      <c r="K20" s="4">
        <v>0</v>
      </c>
      <c r="L20" s="5">
        <v>0</v>
      </c>
      <c r="M20" s="8">
        <f t="shared" ref="M20:M35" si="17">15*K20/J20</f>
        <v>0</v>
      </c>
      <c r="N20" s="4">
        <v>1</v>
      </c>
      <c r="O20" s="4">
        <v>0</v>
      </c>
      <c r="P20" s="5">
        <v>0</v>
      </c>
      <c r="Q20" s="8">
        <f t="shared" ref="Q20:Q35" si="18">25*O20/N20</f>
        <v>0</v>
      </c>
      <c r="R20" s="6">
        <v>0</v>
      </c>
      <c r="S20" s="6">
        <v>1</v>
      </c>
      <c r="T20" s="6">
        <v>0</v>
      </c>
      <c r="U20" s="6">
        <v>0</v>
      </c>
      <c r="V20" s="4">
        <f t="shared" ref="V20:V35" si="19">30*T20/S20</f>
        <v>0</v>
      </c>
      <c r="W20" s="6">
        <v>0</v>
      </c>
      <c r="X20" s="6">
        <v>1</v>
      </c>
      <c r="Y20" s="6">
        <v>0</v>
      </c>
      <c r="Z20" s="6">
        <f t="shared" ref="Z20:Z35" si="20">10*Y20/X20</f>
        <v>0</v>
      </c>
      <c r="AA20" s="6">
        <v>0</v>
      </c>
      <c r="AB20" s="6">
        <v>0</v>
      </c>
      <c r="AC20" s="18">
        <f t="shared" si="5"/>
        <v>7.2166666666666668</v>
      </c>
      <c r="AD20" s="6" t="s">
        <v>29</v>
      </c>
      <c r="AE20" s="9"/>
    </row>
    <row r="21" spans="1:31" ht="78">
      <c r="A21" s="2">
        <v>18</v>
      </c>
      <c r="B21" s="3" t="s">
        <v>126</v>
      </c>
      <c r="C21" s="3" t="s">
        <v>127</v>
      </c>
      <c r="D21" s="3" t="s">
        <v>128</v>
      </c>
      <c r="E21" s="3" t="s">
        <v>99</v>
      </c>
      <c r="F21" s="4">
        <v>600</v>
      </c>
      <c r="G21" s="4">
        <v>260</v>
      </c>
      <c r="H21" s="5" t="s">
        <v>129</v>
      </c>
      <c r="I21" s="4">
        <f t="shared" si="16"/>
        <v>4.333333333333333</v>
      </c>
      <c r="J21" s="4">
        <v>600</v>
      </c>
      <c r="K21" s="4">
        <v>227</v>
      </c>
      <c r="L21" s="5" t="s">
        <v>130</v>
      </c>
      <c r="M21" s="8">
        <f t="shared" si="17"/>
        <v>5.6749999999999998</v>
      </c>
      <c r="N21" s="4">
        <v>1400</v>
      </c>
      <c r="O21" s="4">
        <v>635</v>
      </c>
      <c r="P21" s="5" t="s">
        <v>131</v>
      </c>
      <c r="Q21" s="8">
        <f t="shared" si="18"/>
        <v>11.339285714285714</v>
      </c>
      <c r="R21" s="6" t="s">
        <v>132</v>
      </c>
      <c r="S21" s="6">
        <v>2000</v>
      </c>
      <c r="T21" s="6">
        <v>1178</v>
      </c>
      <c r="U21" s="6" t="s">
        <v>133</v>
      </c>
      <c r="V21" s="4">
        <f t="shared" si="19"/>
        <v>17.670000000000002</v>
      </c>
      <c r="W21" s="6">
        <v>0</v>
      </c>
      <c r="X21" s="6">
        <v>1</v>
      </c>
      <c r="Y21" s="6">
        <v>0</v>
      </c>
      <c r="Z21" s="6">
        <f t="shared" si="20"/>
        <v>0</v>
      </c>
      <c r="AA21" s="6">
        <v>0</v>
      </c>
      <c r="AB21" s="6">
        <v>0</v>
      </c>
      <c r="AC21" s="18">
        <f t="shared" si="5"/>
        <v>39.01761904761905</v>
      </c>
      <c r="AD21" s="6" t="s">
        <v>29</v>
      </c>
      <c r="AE21" s="9"/>
    </row>
    <row r="22" spans="1:31" ht="97.5">
      <c r="A22" s="2">
        <v>19</v>
      </c>
      <c r="B22" s="3" t="s">
        <v>134</v>
      </c>
      <c r="C22" s="3" t="s">
        <v>135</v>
      </c>
      <c r="D22" s="3" t="s">
        <v>137</v>
      </c>
      <c r="E22" s="3" t="s">
        <v>138</v>
      </c>
      <c r="F22" s="4">
        <v>600</v>
      </c>
      <c r="G22" s="4">
        <v>290</v>
      </c>
      <c r="H22" s="5" t="s">
        <v>136</v>
      </c>
      <c r="I22" s="4">
        <f t="shared" si="16"/>
        <v>4.833333333333333</v>
      </c>
      <c r="J22" s="4">
        <v>600</v>
      </c>
      <c r="K22" s="4">
        <v>271</v>
      </c>
      <c r="L22" s="5" t="s">
        <v>139</v>
      </c>
      <c r="M22" s="8">
        <f t="shared" si="17"/>
        <v>6.7750000000000004</v>
      </c>
      <c r="N22" s="4">
        <v>2100</v>
      </c>
      <c r="O22" s="4">
        <v>1176</v>
      </c>
      <c r="P22" s="5" t="s">
        <v>140</v>
      </c>
      <c r="Q22" s="8">
        <f t="shared" si="18"/>
        <v>14</v>
      </c>
      <c r="R22" s="6">
        <v>0</v>
      </c>
      <c r="S22" s="6">
        <v>1</v>
      </c>
      <c r="T22" s="6">
        <v>0</v>
      </c>
      <c r="U22" s="6">
        <v>0</v>
      </c>
      <c r="V22" s="4">
        <f t="shared" si="19"/>
        <v>0</v>
      </c>
      <c r="W22" s="6">
        <v>0</v>
      </c>
      <c r="X22" s="6">
        <v>1</v>
      </c>
      <c r="Y22" s="6">
        <v>0</v>
      </c>
      <c r="Z22" s="6">
        <f t="shared" si="20"/>
        <v>0</v>
      </c>
      <c r="AA22" s="6" t="s">
        <v>141</v>
      </c>
      <c r="AB22" s="6">
        <v>9.82</v>
      </c>
      <c r="AC22" s="18">
        <f t="shared" si="5"/>
        <v>35.428333333333335</v>
      </c>
      <c r="AD22" s="6" t="s">
        <v>29</v>
      </c>
      <c r="AE22" s="9"/>
    </row>
    <row r="23" spans="1:31" ht="78">
      <c r="A23" s="2">
        <v>20</v>
      </c>
      <c r="B23" s="3" t="s">
        <v>142</v>
      </c>
      <c r="C23" s="3" t="s">
        <v>143</v>
      </c>
      <c r="D23" s="3" t="s">
        <v>144</v>
      </c>
      <c r="E23" s="3" t="s">
        <v>145</v>
      </c>
      <c r="F23" s="4">
        <v>600</v>
      </c>
      <c r="G23" s="4">
        <v>231</v>
      </c>
      <c r="H23" s="5" t="s">
        <v>146</v>
      </c>
      <c r="I23" s="4">
        <f t="shared" si="16"/>
        <v>3.85</v>
      </c>
      <c r="J23" s="4">
        <v>600</v>
      </c>
      <c r="K23" s="4">
        <v>210</v>
      </c>
      <c r="L23" s="5" t="s">
        <v>147</v>
      </c>
      <c r="M23" s="8">
        <f t="shared" si="17"/>
        <v>5.25</v>
      </c>
      <c r="N23" s="4">
        <v>1</v>
      </c>
      <c r="O23" s="4">
        <v>0</v>
      </c>
      <c r="P23" s="5">
        <v>0</v>
      </c>
      <c r="Q23" s="8">
        <f t="shared" si="18"/>
        <v>0</v>
      </c>
      <c r="R23" s="6">
        <v>0</v>
      </c>
      <c r="S23" s="6">
        <v>1</v>
      </c>
      <c r="T23" s="6">
        <v>0</v>
      </c>
      <c r="U23" s="6">
        <v>0</v>
      </c>
      <c r="V23" s="4">
        <f t="shared" si="19"/>
        <v>0</v>
      </c>
      <c r="W23" s="6">
        <v>0</v>
      </c>
      <c r="X23" s="6">
        <v>1</v>
      </c>
      <c r="Y23" s="6">
        <v>0</v>
      </c>
      <c r="Z23" s="6">
        <f t="shared" si="20"/>
        <v>0</v>
      </c>
      <c r="AA23" s="6" t="s">
        <v>148</v>
      </c>
      <c r="AB23" s="6">
        <v>6.94</v>
      </c>
      <c r="AC23" s="18">
        <f t="shared" si="5"/>
        <v>16.04</v>
      </c>
      <c r="AD23" s="6" t="s">
        <v>27</v>
      </c>
      <c r="AE23" s="9"/>
    </row>
    <row r="24" spans="1:31" ht="78">
      <c r="A24" s="2">
        <v>21</v>
      </c>
      <c r="B24" s="3" t="s">
        <v>149</v>
      </c>
      <c r="C24" s="3" t="s">
        <v>150</v>
      </c>
      <c r="D24" s="3" t="s">
        <v>151</v>
      </c>
      <c r="E24" s="3" t="s">
        <v>152</v>
      </c>
      <c r="F24" s="4">
        <v>750</v>
      </c>
      <c r="G24" s="4">
        <v>314</v>
      </c>
      <c r="H24" s="5" t="s">
        <v>153</v>
      </c>
      <c r="I24" s="4">
        <f t="shared" si="16"/>
        <v>4.1866666666666665</v>
      </c>
      <c r="J24" s="4">
        <v>900</v>
      </c>
      <c r="K24" s="4">
        <v>437</v>
      </c>
      <c r="L24" s="5" t="s">
        <v>154</v>
      </c>
      <c r="M24" s="8">
        <f t="shared" si="17"/>
        <v>7.2833333333333332</v>
      </c>
      <c r="N24" s="4">
        <v>1</v>
      </c>
      <c r="O24" s="4">
        <v>0</v>
      </c>
      <c r="P24" s="5">
        <v>0</v>
      </c>
      <c r="Q24" s="8">
        <f t="shared" si="18"/>
        <v>0</v>
      </c>
      <c r="R24" s="6">
        <v>0</v>
      </c>
      <c r="S24" s="6">
        <v>1</v>
      </c>
      <c r="T24" s="6">
        <v>0</v>
      </c>
      <c r="U24" s="6">
        <v>0</v>
      </c>
      <c r="V24" s="4">
        <f t="shared" si="19"/>
        <v>0</v>
      </c>
      <c r="W24" s="6">
        <v>0</v>
      </c>
      <c r="X24" s="6">
        <v>1</v>
      </c>
      <c r="Y24" s="6">
        <v>0</v>
      </c>
      <c r="Z24" s="6">
        <f t="shared" si="20"/>
        <v>0</v>
      </c>
      <c r="AA24" s="6">
        <v>0</v>
      </c>
      <c r="AB24" s="6">
        <v>0</v>
      </c>
      <c r="AC24" s="18">
        <f t="shared" si="5"/>
        <v>11.469999999999999</v>
      </c>
      <c r="AD24" s="6" t="s">
        <v>27</v>
      </c>
      <c r="AE24" s="9"/>
    </row>
    <row r="25" spans="1:31" s="17" customFormat="1" ht="78">
      <c r="A25" s="4">
        <v>22</v>
      </c>
      <c r="B25" s="3" t="s">
        <v>155</v>
      </c>
      <c r="C25" s="3" t="s">
        <v>156</v>
      </c>
      <c r="D25" s="3" t="s">
        <v>157</v>
      </c>
      <c r="E25" s="3" t="s">
        <v>158</v>
      </c>
      <c r="F25" s="4">
        <v>600</v>
      </c>
      <c r="G25" s="4">
        <v>211</v>
      </c>
      <c r="H25" s="5" t="s">
        <v>159</v>
      </c>
      <c r="I25" s="4">
        <f t="shared" si="16"/>
        <v>3.5166666666666666</v>
      </c>
      <c r="J25" s="4">
        <v>4500</v>
      </c>
      <c r="K25" s="4">
        <v>3201</v>
      </c>
      <c r="L25" s="5" t="s">
        <v>160</v>
      </c>
      <c r="M25" s="8">
        <f t="shared" si="17"/>
        <v>10.67</v>
      </c>
      <c r="N25" s="4">
        <v>1</v>
      </c>
      <c r="O25" s="4">
        <v>0</v>
      </c>
      <c r="P25" s="5">
        <v>0</v>
      </c>
      <c r="Q25" s="8">
        <f t="shared" si="18"/>
        <v>0</v>
      </c>
      <c r="R25" s="6">
        <v>0</v>
      </c>
      <c r="S25" s="6">
        <v>1</v>
      </c>
      <c r="T25" s="6">
        <v>0</v>
      </c>
      <c r="U25" s="6">
        <v>0</v>
      </c>
      <c r="V25" s="4">
        <f t="shared" si="19"/>
        <v>0</v>
      </c>
      <c r="W25" s="6">
        <v>0</v>
      </c>
      <c r="X25" s="6">
        <v>1</v>
      </c>
      <c r="Y25" s="6">
        <v>0</v>
      </c>
      <c r="Z25" s="6">
        <f t="shared" si="20"/>
        <v>0</v>
      </c>
      <c r="AA25" s="6">
        <v>0</v>
      </c>
      <c r="AB25" s="6">
        <v>0</v>
      </c>
      <c r="AC25" s="18">
        <f t="shared" si="5"/>
        <v>14.186666666666667</v>
      </c>
      <c r="AD25" s="6" t="s">
        <v>27</v>
      </c>
      <c r="AE25" s="3" t="s">
        <v>161</v>
      </c>
    </row>
    <row r="26" spans="1:31" ht="97.5">
      <c r="A26" s="2">
        <v>23</v>
      </c>
      <c r="B26" s="3" t="s">
        <v>162</v>
      </c>
      <c r="C26" s="3" t="s">
        <v>163</v>
      </c>
      <c r="D26" s="3" t="s">
        <v>164</v>
      </c>
      <c r="E26" s="3" t="s">
        <v>33</v>
      </c>
      <c r="F26" s="4">
        <v>600</v>
      </c>
      <c r="G26" s="4">
        <v>276</v>
      </c>
      <c r="H26" s="5" t="s">
        <v>165</v>
      </c>
      <c r="I26" s="4">
        <f t="shared" si="16"/>
        <v>4.5999999999999996</v>
      </c>
      <c r="J26" s="4">
        <v>1</v>
      </c>
      <c r="K26" s="4">
        <v>0</v>
      </c>
      <c r="L26" s="5">
        <v>0</v>
      </c>
      <c r="M26" s="8">
        <f t="shared" si="17"/>
        <v>0</v>
      </c>
      <c r="N26" s="4">
        <v>1</v>
      </c>
      <c r="O26" s="4">
        <v>0</v>
      </c>
      <c r="P26" s="5">
        <v>0</v>
      </c>
      <c r="Q26" s="8">
        <f t="shared" si="18"/>
        <v>0</v>
      </c>
      <c r="R26" s="6">
        <v>0</v>
      </c>
      <c r="S26" s="6">
        <v>1</v>
      </c>
      <c r="T26" s="6">
        <v>0</v>
      </c>
      <c r="U26" s="6">
        <v>0</v>
      </c>
      <c r="V26" s="4">
        <f t="shared" si="19"/>
        <v>0</v>
      </c>
      <c r="W26" s="6">
        <v>0</v>
      </c>
      <c r="X26" s="6">
        <v>1</v>
      </c>
      <c r="Y26" s="6">
        <v>0</v>
      </c>
      <c r="Z26" s="6">
        <f t="shared" si="20"/>
        <v>0</v>
      </c>
      <c r="AA26" s="6" t="s">
        <v>166</v>
      </c>
      <c r="AB26" s="6">
        <v>0.56999999999999995</v>
      </c>
      <c r="AC26" s="18">
        <f t="shared" si="5"/>
        <v>5.17</v>
      </c>
      <c r="AD26" s="6" t="s">
        <v>27</v>
      </c>
      <c r="AE26" s="9"/>
    </row>
    <row r="27" spans="1:31" s="42" customFormat="1" ht="97.5">
      <c r="A27" s="19">
        <v>24</v>
      </c>
      <c r="B27" s="20" t="s">
        <v>167</v>
      </c>
      <c r="C27" s="20" t="s">
        <v>168</v>
      </c>
      <c r="D27" s="20" t="s">
        <v>169</v>
      </c>
      <c r="E27" s="20" t="s">
        <v>138</v>
      </c>
      <c r="F27" s="20">
        <v>600</v>
      </c>
      <c r="G27" s="19">
        <v>144</v>
      </c>
      <c r="H27" s="21" t="s">
        <v>204</v>
      </c>
      <c r="I27" s="19">
        <f t="shared" si="16"/>
        <v>2.4</v>
      </c>
      <c r="J27" s="19">
        <v>1</v>
      </c>
      <c r="K27" s="19">
        <v>0</v>
      </c>
      <c r="L27" s="21">
        <v>0</v>
      </c>
      <c r="M27" s="22">
        <f t="shared" si="17"/>
        <v>0</v>
      </c>
      <c r="N27" s="19">
        <v>1</v>
      </c>
      <c r="O27" s="19">
        <v>0</v>
      </c>
      <c r="P27" s="21">
        <v>0</v>
      </c>
      <c r="Q27" s="22">
        <f t="shared" si="18"/>
        <v>0</v>
      </c>
      <c r="R27" s="23">
        <v>0</v>
      </c>
      <c r="S27" s="23">
        <v>1</v>
      </c>
      <c r="T27" s="23">
        <v>0</v>
      </c>
      <c r="U27" s="23">
        <v>0</v>
      </c>
      <c r="V27" s="19">
        <f t="shared" si="19"/>
        <v>0</v>
      </c>
      <c r="W27" s="23">
        <v>0</v>
      </c>
      <c r="X27" s="23">
        <v>1</v>
      </c>
      <c r="Y27" s="23">
        <v>0</v>
      </c>
      <c r="Z27" s="23">
        <f t="shared" si="20"/>
        <v>0</v>
      </c>
      <c r="AA27" s="23" t="s">
        <v>170</v>
      </c>
      <c r="AB27" s="23">
        <v>3.72</v>
      </c>
      <c r="AC27" s="24">
        <f t="shared" si="5"/>
        <v>6.12</v>
      </c>
      <c r="AD27" s="23" t="s">
        <v>27</v>
      </c>
      <c r="AE27" s="19" t="s">
        <v>202</v>
      </c>
    </row>
    <row r="28" spans="1:31" ht="78">
      <c r="A28" s="2">
        <v>25</v>
      </c>
      <c r="B28" s="3" t="s">
        <v>171</v>
      </c>
      <c r="C28" s="3" t="s">
        <v>172</v>
      </c>
      <c r="D28" s="3" t="s">
        <v>173</v>
      </c>
      <c r="E28" s="3" t="s">
        <v>174</v>
      </c>
      <c r="F28" s="4">
        <v>600</v>
      </c>
      <c r="G28" s="4">
        <v>320</v>
      </c>
      <c r="H28" s="5" t="s">
        <v>175</v>
      </c>
      <c r="I28" s="4">
        <f t="shared" si="16"/>
        <v>5.333333333333333</v>
      </c>
      <c r="J28" s="4">
        <v>1</v>
      </c>
      <c r="K28" s="4">
        <v>0</v>
      </c>
      <c r="L28" s="5">
        <v>0</v>
      </c>
      <c r="M28" s="8">
        <f t="shared" si="17"/>
        <v>0</v>
      </c>
      <c r="N28" s="4">
        <v>1</v>
      </c>
      <c r="O28" s="4">
        <v>0</v>
      </c>
      <c r="P28" s="5">
        <v>0</v>
      </c>
      <c r="Q28" s="8">
        <f t="shared" si="18"/>
        <v>0</v>
      </c>
      <c r="R28" s="6">
        <v>0</v>
      </c>
      <c r="S28" s="6">
        <v>1</v>
      </c>
      <c r="T28" s="6">
        <v>0</v>
      </c>
      <c r="U28" s="6">
        <v>0</v>
      </c>
      <c r="V28" s="4">
        <f t="shared" si="19"/>
        <v>0</v>
      </c>
      <c r="W28" s="6">
        <v>0</v>
      </c>
      <c r="X28" s="6">
        <v>1</v>
      </c>
      <c r="Y28" s="6">
        <v>0</v>
      </c>
      <c r="Z28" s="6">
        <f t="shared" si="20"/>
        <v>0</v>
      </c>
      <c r="AA28" s="6">
        <v>0</v>
      </c>
      <c r="AB28" s="6">
        <v>0</v>
      </c>
      <c r="AC28" s="18">
        <f t="shared" si="5"/>
        <v>5.333333333333333</v>
      </c>
      <c r="AD28" s="6" t="s">
        <v>27</v>
      </c>
      <c r="AE28" s="9"/>
    </row>
    <row r="29" spans="1:31" ht="78">
      <c r="A29" s="2">
        <v>26</v>
      </c>
      <c r="B29" s="3" t="s">
        <v>176</v>
      </c>
      <c r="C29" s="3" t="s">
        <v>177</v>
      </c>
      <c r="D29" s="3" t="s">
        <v>178</v>
      </c>
      <c r="E29" s="3" t="s">
        <v>179</v>
      </c>
      <c r="F29" s="4">
        <v>600</v>
      </c>
      <c r="G29" s="4">
        <v>409</v>
      </c>
      <c r="H29" s="5" t="s">
        <v>180</v>
      </c>
      <c r="I29" s="4">
        <f t="shared" si="16"/>
        <v>6.8166666666666664</v>
      </c>
      <c r="J29" s="4">
        <v>600</v>
      </c>
      <c r="K29" s="4">
        <v>254</v>
      </c>
      <c r="L29" s="5" t="s">
        <v>181</v>
      </c>
      <c r="M29" s="8">
        <f t="shared" si="17"/>
        <v>6.35</v>
      </c>
      <c r="N29" s="4">
        <v>1</v>
      </c>
      <c r="O29" s="4">
        <v>0</v>
      </c>
      <c r="P29" s="5">
        <v>0</v>
      </c>
      <c r="Q29" s="8">
        <f t="shared" si="18"/>
        <v>0</v>
      </c>
      <c r="R29" s="6">
        <v>0</v>
      </c>
      <c r="S29" s="6">
        <v>1</v>
      </c>
      <c r="T29" s="6">
        <v>0</v>
      </c>
      <c r="U29" s="6">
        <v>0</v>
      </c>
      <c r="V29" s="4">
        <f t="shared" si="19"/>
        <v>0</v>
      </c>
      <c r="W29" s="6">
        <v>0</v>
      </c>
      <c r="X29" s="6">
        <v>1</v>
      </c>
      <c r="Y29" s="6">
        <v>0</v>
      </c>
      <c r="Z29" s="6">
        <f t="shared" si="20"/>
        <v>0</v>
      </c>
      <c r="AA29" s="6">
        <v>0</v>
      </c>
      <c r="AB29" s="6">
        <v>0</v>
      </c>
      <c r="AC29" s="18">
        <f t="shared" si="5"/>
        <v>13.166666666666666</v>
      </c>
      <c r="AD29" s="6" t="s">
        <v>27</v>
      </c>
      <c r="AE29" s="9"/>
    </row>
    <row r="30" spans="1:31" s="41" customFormat="1" ht="78">
      <c r="A30" s="34">
        <v>27</v>
      </c>
      <c r="B30" s="33" t="s">
        <v>182</v>
      </c>
      <c r="C30" s="33" t="s">
        <v>183</v>
      </c>
      <c r="D30" s="33" t="s">
        <v>184</v>
      </c>
      <c r="E30" s="33" t="s">
        <v>185</v>
      </c>
      <c r="F30" s="34">
        <v>750</v>
      </c>
      <c r="G30" s="34">
        <v>259</v>
      </c>
      <c r="H30" s="35" t="s">
        <v>186</v>
      </c>
      <c r="I30" s="34">
        <f t="shared" si="16"/>
        <v>3.4533333333333331</v>
      </c>
      <c r="J30" s="34">
        <v>1</v>
      </c>
      <c r="K30" s="34">
        <v>0</v>
      </c>
      <c r="L30" s="35">
        <v>0</v>
      </c>
      <c r="M30" s="36">
        <f t="shared" si="17"/>
        <v>0</v>
      </c>
      <c r="N30" s="34">
        <v>1</v>
      </c>
      <c r="O30" s="34">
        <v>0</v>
      </c>
      <c r="P30" s="35">
        <v>0</v>
      </c>
      <c r="Q30" s="36">
        <f t="shared" si="18"/>
        <v>0</v>
      </c>
      <c r="R30" s="37">
        <v>0</v>
      </c>
      <c r="S30" s="37">
        <v>1</v>
      </c>
      <c r="T30" s="37">
        <v>0</v>
      </c>
      <c r="U30" s="37">
        <v>0</v>
      </c>
      <c r="V30" s="34">
        <f t="shared" si="19"/>
        <v>0</v>
      </c>
      <c r="W30" s="37">
        <v>0</v>
      </c>
      <c r="X30" s="37">
        <v>1</v>
      </c>
      <c r="Y30" s="37">
        <v>0</v>
      </c>
      <c r="Z30" s="37">
        <f t="shared" si="20"/>
        <v>0</v>
      </c>
      <c r="AA30" s="37">
        <v>0</v>
      </c>
      <c r="AB30" s="37">
        <v>0</v>
      </c>
      <c r="AC30" s="38">
        <f t="shared" si="5"/>
        <v>3.4533333333333331</v>
      </c>
      <c r="AD30" s="37" t="s">
        <v>27</v>
      </c>
      <c r="AE30" s="33" t="s">
        <v>187</v>
      </c>
    </row>
    <row r="31" spans="1:31" ht="78">
      <c r="A31" s="2">
        <v>28</v>
      </c>
      <c r="B31" s="3" t="s">
        <v>188</v>
      </c>
      <c r="C31" s="3" t="s">
        <v>189</v>
      </c>
      <c r="D31" s="3" t="s">
        <v>190</v>
      </c>
      <c r="E31" s="3" t="s">
        <v>76</v>
      </c>
      <c r="F31" s="4">
        <v>750</v>
      </c>
      <c r="G31" s="4">
        <v>354</v>
      </c>
      <c r="H31" s="5" t="s">
        <v>191</v>
      </c>
      <c r="I31" s="4">
        <f t="shared" si="16"/>
        <v>4.72</v>
      </c>
      <c r="J31" s="4">
        <v>1</v>
      </c>
      <c r="K31" s="4">
        <v>0</v>
      </c>
      <c r="L31" s="5">
        <v>0</v>
      </c>
      <c r="M31" s="8">
        <f t="shared" si="17"/>
        <v>0</v>
      </c>
      <c r="N31" s="4">
        <v>1</v>
      </c>
      <c r="O31" s="4">
        <v>0</v>
      </c>
      <c r="P31" s="5">
        <v>0</v>
      </c>
      <c r="Q31" s="8">
        <f t="shared" si="18"/>
        <v>0</v>
      </c>
      <c r="R31" s="6">
        <v>0</v>
      </c>
      <c r="S31" s="6">
        <v>1</v>
      </c>
      <c r="T31" s="6">
        <v>0</v>
      </c>
      <c r="U31" s="6">
        <v>0</v>
      </c>
      <c r="V31" s="4">
        <f t="shared" si="19"/>
        <v>0</v>
      </c>
      <c r="W31" s="6">
        <v>0</v>
      </c>
      <c r="X31" s="6">
        <v>1</v>
      </c>
      <c r="Y31" s="6">
        <v>0</v>
      </c>
      <c r="Z31" s="6">
        <f t="shared" si="20"/>
        <v>0</v>
      </c>
      <c r="AA31" s="6">
        <v>0</v>
      </c>
      <c r="AB31" s="6">
        <v>0</v>
      </c>
      <c r="AC31" s="18">
        <f t="shared" si="5"/>
        <v>4.72</v>
      </c>
      <c r="AD31" s="6" t="s">
        <v>27</v>
      </c>
      <c r="AE31" s="9"/>
    </row>
    <row r="32" spans="1:31" ht="78">
      <c r="A32" s="2">
        <v>29</v>
      </c>
      <c r="B32" s="3" t="s">
        <v>192</v>
      </c>
      <c r="C32" s="3" t="s">
        <v>193</v>
      </c>
      <c r="D32" s="3" t="s">
        <v>194</v>
      </c>
      <c r="E32" s="3" t="s">
        <v>179</v>
      </c>
      <c r="F32" s="4">
        <v>600</v>
      </c>
      <c r="G32" s="4">
        <v>298</v>
      </c>
      <c r="H32" s="5" t="s">
        <v>195</v>
      </c>
      <c r="I32" s="4">
        <f t="shared" si="16"/>
        <v>4.9666666666666668</v>
      </c>
      <c r="J32" s="4">
        <v>600</v>
      </c>
      <c r="K32" s="4">
        <v>224</v>
      </c>
      <c r="L32" s="5" t="s">
        <v>196</v>
      </c>
      <c r="M32" s="8">
        <f t="shared" si="17"/>
        <v>5.6</v>
      </c>
      <c r="N32" s="4">
        <v>2100</v>
      </c>
      <c r="O32" s="4">
        <v>1255</v>
      </c>
      <c r="P32" s="5" t="s">
        <v>197</v>
      </c>
      <c r="Q32" s="8">
        <f t="shared" si="18"/>
        <v>14.94047619047619</v>
      </c>
      <c r="R32" s="6">
        <v>0</v>
      </c>
      <c r="S32" s="6">
        <v>1</v>
      </c>
      <c r="T32" s="6">
        <v>0</v>
      </c>
      <c r="U32" s="6">
        <v>0</v>
      </c>
      <c r="V32" s="4">
        <f t="shared" si="19"/>
        <v>0</v>
      </c>
      <c r="W32" s="6">
        <v>0</v>
      </c>
      <c r="X32" s="6">
        <v>1</v>
      </c>
      <c r="Y32" s="6">
        <v>0</v>
      </c>
      <c r="Z32" s="6">
        <f t="shared" si="20"/>
        <v>0</v>
      </c>
      <c r="AA32" s="6">
        <v>0</v>
      </c>
      <c r="AB32" s="6">
        <v>0</v>
      </c>
      <c r="AC32" s="18">
        <f t="shared" si="5"/>
        <v>25.507142857142856</v>
      </c>
      <c r="AD32" s="6" t="s">
        <v>27</v>
      </c>
      <c r="AE32" s="9"/>
    </row>
    <row r="33" spans="1:31" s="17" customFormat="1" ht="58.5">
      <c r="A33" s="4">
        <v>30</v>
      </c>
      <c r="B33" s="3" t="s">
        <v>198</v>
      </c>
      <c r="C33" s="3" t="s">
        <v>199</v>
      </c>
      <c r="D33" s="3" t="s">
        <v>200</v>
      </c>
      <c r="E33" s="3" t="s">
        <v>138</v>
      </c>
      <c r="F33" s="4">
        <v>600</v>
      </c>
      <c r="G33" s="4">
        <v>86</v>
      </c>
      <c r="H33" s="5" t="s">
        <v>201</v>
      </c>
      <c r="I33" s="4">
        <f t="shared" si="16"/>
        <v>1.4333333333333333</v>
      </c>
      <c r="J33" s="4">
        <v>1</v>
      </c>
      <c r="K33" s="4">
        <v>0</v>
      </c>
      <c r="L33" s="5">
        <v>0</v>
      </c>
      <c r="M33" s="8">
        <f t="shared" si="17"/>
        <v>0</v>
      </c>
      <c r="N33" s="4">
        <v>1</v>
      </c>
      <c r="O33" s="4">
        <v>0</v>
      </c>
      <c r="P33" s="5">
        <v>0</v>
      </c>
      <c r="Q33" s="8">
        <f t="shared" si="18"/>
        <v>0</v>
      </c>
      <c r="R33" s="6">
        <v>0</v>
      </c>
      <c r="S33" s="6">
        <v>1</v>
      </c>
      <c r="T33" s="6">
        <v>0</v>
      </c>
      <c r="U33" s="6">
        <v>0</v>
      </c>
      <c r="V33" s="4">
        <f t="shared" si="19"/>
        <v>0</v>
      </c>
      <c r="W33" s="6">
        <v>0</v>
      </c>
      <c r="X33" s="6">
        <v>1</v>
      </c>
      <c r="Y33" s="6">
        <v>0</v>
      </c>
      <c r="Z33" s="6">
        <f t="shared" si="20"/>
        <v>0</v>
      </c>
      <c r="AA33" s="6">
        <v>0</v>
      </c>
      <c r="AB33" s="6">
        <v>0</v>
      </c>
      <c r="AC33" s="18">
        <f t="shared" si="5"/>
        <v>1.4333333333333333</v>
      </c>
      <c r="AD33" s="6" t="s">
        <v>27</v>
      </c>
      <c r="AE33" s="4" t="s">
        <v>202</v>
      </c>
    </row>
    <row r="34" spans="1:31" s="17" customFormat="1" ht="78">
      <c r="A34" s="4">
        <v>31</v>
      </c>
      <c r="B34" s="3" t="s">
        <v>203</v>
      </c>
      <c r="C34" s="3" t="s">
        <v>205</v>
      </c>
      <c r="D34" s="3" t="s">
        <v>206</v>
      </c>
      <c r="E34" s="3" t="s">
        <v>207</v>
      </c>
      <c r="F34" s="4">
        <v>1</v>
      </c>
      <c r="G34" s="4">
        <v>0</v>
      </c>
      <c r="H34" s="5">
        <v>0</v>
      </c>
      <c r="I34" s="4">
        <f t="shared" si="16"/>
        <v>0</v>
      </c>
      <c r="J34" s="4">
        <v>1</v>
      </c>
      <c r="K34" s="4">
        <v>0</v>
      </c>
      <c r="L34" s="5">
        <v>0</v>
      </c>
      <c r="M34" s="8">
        <f t="shared" si="17"/>
        <v>0</v>
      </c>
      <c r="N34" s="4">
        <v>1</v>
      </c>
      <c r="O34" s="4">
        <v>0</v>
      </c>
      <c r="P34" s="5">
        <v>0</v>
      </c>
      <c r="Q34" s="8">
        <f t="shared" si="18"/>
        <v>0</v>
      </c>
      <c r="R34" s="6">
        <v>0</v>
      </c>
      <c r="S34" s="6">
        <v>1</v>
      </c>
      <c r="T34" s="6">
        <v>0</v>
      </c>
      <c r="U34" s="6">
        <v>0</v>
      </c>
      <c r="V34" s="4">
        <f t="shared" si="19"/>
        <v>0</v>
      </c>
      <c r="W34" s="6">
        <v>0</v>
      </c>
      <c r="X34" s="6">
        <v>1</v>
      </c>
      <c r="Y34" s="6">
        <v>0</v>
      </c>
      <c r="Z34" s="6">
        <f t="shared" si="20"/>
        <v>0</v>
      </c>
      <c r="AA34" s="6">
        <v>0</v>
      </c>
      <c r="AB34" s="6">
        <v>0</v>
      </c>
      <c r="AC34" s="18">
        <f t="shared" si="5"/>
        <v>0</v>
      </c>
      <c r="AD34" s="6" t="s">
        <v>27</v>
      </c>
      <c r="AE34" s="3" t="s">
        <v>208</v>
      </c>
    </row>
    <row r="35" spans="1:31" ht="97.5">
      <c r="A35" s="2">
        <v>32</v>
      </c>
      <c r="B35" s="3" t="s">
        <v>209</v>
      </c>
      <c r="C35" s="3" t="s">
        <v>210</v>
      </c>
      <c r="D35" s="3" t="s">
        <v>211</v>
      </c>
      <c r="E35" s="3" t="s">
        <v>138</v>
      </c>
      <c r="F35" s="4">
        <v>600</v>
      </c>
      <c r="G35" s="4">
        <v>198</v>
      </c>
      <c r="H35" s="5" t="s">
        <v>212</v>
      </c>
      <c r="I35" s="4">
        <f t="shared" si="16"/>
        <v>3.3</v>
      </c>
      <c r="J35" s="4">
        <v>1</v>
      </c>
      <c r="K35" s="4">
        <v>0</v>
      </c>
      <c r="L35" s="5">
        <v>0</v>
      </c>
      <c r="M35" s="8">
        <f t="shared" si="17"/>
        <v>0</v>
      </c>
      <c r="N35" s="4">
        <v>1</v>
      </c>
      <c r="O35" s="4">
        <v>0</v>
      </c>
      <c r="P35" s="5">
        <v>0</v>
      </c>
      <c r="Q35" s="8">
        <f t="shared" si="18"/>
        <v>0</v>
      </c>
      <c r="R35" s="6">
        <v>0</v>
      </c>
      <c r="S35" s="6">
        <v>1</v>
      </c>
      <c r="T35" s="6">
        <v>0</v>
      </c>
      <c r="U35" s="6">
        <v>0</v>
      </c>
      <c r="V35" s="4">
        <f t="shared" si="19"/>
        <v>0</v>
      </c>
      <c r="W35" s="6">
        <v>0</v>
      </c>
      <c r="X35" s="6">
        <v>1</v>
      </c>
      <c r="Y35" s="6">
        <v>0</v>
      </c>
      <c r="Z35" s="6">
        <f t="shared" si="20"/>
        <v>0</v>
      </c>
      <c r="AA35" s="6">
        <v>0</v>
      </c>
      <c r="AB35" s="6">
        <v>0</v>
      </c>
      <c r="AC35" s="18">
        <f t="shared" si="5"/>
        <v>3.3</v>
      </c>
      <c r="AD35" s="6" t="s">
        <v>27</v>
      </c>
      <c r="AE35" s="9"/>
    </row>
  </sheetData>
  <sortState ref="A4:AD18">
    <sortCondition descending="1" ref="AC4:AC18"/>
  </sortState>
  <mergeCells count="23">
    <mergeCell ref="AA2:AA3"/>
    <mergeCell ref="AC2:AC3"/>
    <mergeCell ref="L2:L3"/>
    <mergeCell ref="U2:U3"/>
    <mergeCell ref="E2:E3"/>
    <mergeCell ref="R2:T2"/>
    <mergeCell ref="H2:H3"/>
    <mergeCell ref="A2:A3"/>
    <mergeCell ref="Z2:Z3"/>
    <mergeCell ref="A1:AD1"/>
    <mergeCell ref="N2:O2"/>
    <mergeCell ref="Q2:Q3"/>
    <mergeCell ref="V2:V3"/>
    <mergeCell ref="B2:B3"/>
    <mergeCell ref="C2:C3"/>
    <mergeCell ref="D2:D3"/>
    <mergeCell ref="F2:G2"/>
    <mergeCell ref="I2:I3"/>
    <mergeCell ref="J2:K2"/>
    <mergeCell ref="M2:M3"/>
    <mergeCell ref="W2:W3"/>
    <mergeCell ref="AD2:AD3"/>
    <mergeCell ref="AB2:AB3"/>
  </mergeCells>
  <pageMargins left="0" right="0" top="0" bottom="0" header="0.31496062992125984" footer="0.31496062992125984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final list</vt:lpstr>
      <vt:lpstr>'final list'!Print_Area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DCPO</dc:creator>
  <cp:lastModifiedBy>UTKAL BALASHRAM</cp:lastModifiedBy>
  <cp:lastPrinted>2016-12-01T11:08:01Z</cp:lastPrinted>
  <dcterms:created xsi:type="dcterms:W3CDTF">2013-11-21T12:50:41Z</dcterms:created>
  <dcterms:modified xsi:type="dcterms:W3CDTF">2026-01-21T11:25:25Z</dcterms:modified>
</cp:coreProperties>
</file>