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2510" windowHeight="4620"/>
  </bookViews>
  <sheets>
    <sheet name="final list" sheetId="3" r:id="rId1"/>
  </sheets>
  <definedNames>
    <definedName name="_xlnm.Print_Area" localSheetId="0">'final list'!$A$1:$AD$9</definedName>
  </definedNames>
  <calcPr calcId="125725"/>
</workbook>
</file>

<file path=xl/calcChain.xml><?xml version="1.0" encoding="utf-8"?>
<calcChain xmlns="http://schemas.openxmlformats.org/spreadsheetml/2006/main">
  <c r="Z21" i="3"/>
  <c r="V21"/>
  <c r="Q21"/>
  <c r="M21"/>
  <c r="I21"/>
  <c r="AC21" s="1"/>
  <c r="Z20"/>
  <c r="AC20" s="1"/>
  <c r="V20"/>
  <c r="Q20"/>
  <c r="M20"/>
  <c r="I20"/>
  <c r="Z19"/>
  <c r="V19"/>
  <c r="Q19"/>
  <c r="M19"/>
  <c r="I19"/>
  <c r="AC19" s="1"/>
  <c r="Z18"/>
  <c r="V18"/>
  <c r="Q18"/>
  <c r="M18"/>
  <c r="I18"/>
  <c r="Z17"/>
  <c r="V17"/>
  <c r="AC17" s="1"/>
  <c r="Q17"/>
  <c r="M17"/>
  <c r="I17"/>
  <c r="Z16"/>
  <c r="V16"/>
  <c r="Q16"/>
  <c r="M16"/>
  <c r="I16"/>
  <c r="Z15"/>
  <c r="V15"/>
  <c r="Q15"/>
  <c r="M15"/>
  <c r="I15"/>
  <c r="Z14"/>
  <c r="V14"/>
  <c r="Q14"/>
  <c r="M14"/>
  <c r="I14"/>
  <c r="Z13"/>
  <c r="V13"/>
  <c r="Q13"/>
  <c r="M13"/>
  <c r="I13"/>
  <c r="Z12"/>
  <c r="V12"/>
  <c r="Q12"/>
  <c r="M12"/>
  <c r="I12"/>
  <c r="Z11"/>
  <c r="V11"/>
  <c r="Q11"/>
  <c r="M11"/>
  <c r="I11"/>
  <c r="Z10"/>
  <c r="V10"/>
  <c r="Q10"/>
  <c r="M10"/>
  <c r="I10"/>
  <c r="Z9"/>
  <c r="V9"/>
  <c r="AC9" s="1"/>
  <c r="Q9"/>
  <c r="M9"/>
  <c r="I9"/>
  <c r="Z8"/>
  <c r="V8"/>
  <c r="Q8"/>
  <c r="M8"/>
  <c r="I8"/>
  <c r="Z5"/>
  <c r="Z6"/>
  <c r="Z7"/>
  <c r="V5"/>
  <c r="AC5" s="1"/>
  <c r="V6"/>
  <c r="V7"/>
  <c r="Q5"/>
  <c r="Q6"/>
  <c r="Q7"/>
  <c r="M5"/>
  <c r="M6"/>
  <c r="M7"/>
  <c r="Z4"/>
  <c r="Q4"/>
  <c r="M4"/>
  <c r="I5"/>
  <c r="I6"/>
  <c r="I7"/>
  <c r="I4"/>
  <c r="V4"/>
  <c r="AC4" s="1"/>
  <c r="AC12" l="1"/>
  <c r="AC15"/>
  <c r="AC7"/>
  <c r="AC13"/>
  <c r="AC6"/>
  <c r="AC11"/>
  <c r="AC18"/>
  <c r="AC16"/>
  <c r="AC14"/>
  <c r="AC10"/>
  <c r="AC8"/>
</calcChain>
</file>

<file path=xl/sharedStrings.xml><?xml version="1.0" encoding="utf-8"?>
<sst xmlns="http://schemas.openxmlformats.org/spreadsheetml/2006/main" count="196" uniqueCount="173">
  <si>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</si>
  <si>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</si>
  <si>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</si>
  <si>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</si>
  <si>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</si>
  <si>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</si>
  <si>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</si>
  <si>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</si>
  <si>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</si>
  <si>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</si>
  <si>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</si>
  <si>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</si>
  <si>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</si>
  <si>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</si>
  <si>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</si>
  <si>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</si>
  <si>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</si>
  <si>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</si>
  <si>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</si>
  <si>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</si>
  <si>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Rajib Sarkar</t>
  </si>
  <si>
    <r>
      <t xml:space="preserve">IDCO Community, Hospital Centre, PO-Baliapal, Dist-Balasore. </t>
    </r>
    <r>
      <rPr>
        <b/>
        <sz val="15"/>
        <color theme="1"/>
        <rFont val="Calibri"/>
        <family val="2"/>
        <scheme val="minor"/>
      </rPr>
      <t>Ph No-7326945856</t>
    </r>
  </si>
  <si>
    <t>25.05.2000</t>
  </si>
  <si>
    <t>24 years</t>
  </si>
  <si>
    <t>77.9./.</t>
  </si>
  <si>
    <t>56.33./.</t>
  </si>
  <si>
    <t>68.04./.</t>
  </si>
  <si>
    <t>Shitoshna Dalei</t>
  </si>
  <si>
    <t>02.06.1988</t>
  </si>
  <si>
    <t>36 years</t>
  </si>
  <si>
    <t>42.4./.</t>
  </si>
  <si>
    <t>45.44./.</t>
  </si>
  <si>
    <t>68.03./.</t>
  </si>
  <si>
    <t>The applicant has B.A in Arts &amp; again she has done B.A in Visual Arts from Bhadrak College of Art &amp; Craft.</t>
  </si>
  <si>
    <t xml:space="preserve">The applicant has done Bachelor of Visual Art from Sri Sri University &amp; continuing PG in MVA (Painting) from Utkal University of Culture. </t>
  </si>
  <si>
    <t>Girija Bhusan Nayak</t>
  </si>
  <si>
    <r>
      <t xml:space="preserve">C/O-Santosh ku Dalei, At-Gadapokhary, PO-Guapal, Dist-Balasore-756059. </t>
    </r>
    <r>
      <rPr>
        <b/>
        <sz val="15"/>
        <color theme="1"/>
        <rFont val="Calibri"/>
        <family val="2"/>
        <scheme val="minor"/>
      </rPr>
      <t>Ph No-9439839347/ 8984408987</t>
    </r>
  </si>
  <si>
    <r>
      <t xml:space="preserve">At-Madhupura, PO-Pancharukhi, Via-Baliapal, Dist-Balasore-756026. </t>
    </r>
    <r>
      <rPr>
        <b/>
        <sz val="15"/>
        <color theme="1"/>
        <rFont val="Calibri"/>
        <family val="2"/>
        <scheme val="minor"/>
      </rPr>
      <t>Ph No-8144820360</t>
    </r>
  </si>
  <si>
    <t>23.06.1997</t>
  </si>
  <si>
    <t>27 years</t>
  </si>
  <si>
    <t>62.33./.</t>
  </si>
  <si>
    <t>44.5./.</t>
  </si>
  <si>
    <t>67.93./.</t>
  </si>
  <si>
    <t>The applicant has B.A in Arts &amp; again he has done B.A in Visual Arts from Balasore Art &amp; Craft College.</t>
  </si>
  <si>
    <t>569 Days</t>
  </si>
  <si>
    <t>Anshuman Dey</t>
  </si>
  <si>
    <r>
      <t xml:space="preserve">At/PO-Azimabad, PS-Town, Dist-Balasore-756001. </t>
    </r>
    <r>
      <rPr>
        <b/>
        <sz val="15"/>
        <color theme="1"/>
        <rFont val="Calibri"/>
        <family val="2"/>
        <scheme val="minor"/>
      </rPr>
      <t>Ph No-9556039768</t>
    </r>
  </si>
  <si>
    <t>14.04.1998</t>
  </si>
  <si>
    <t>26 years</t>
  </si>
  <si>
    <t>45.83./.</t>
  </si>
  <si>
    <t>67.23./.</t>
  </si>
  <si>
    <t>70.22./.</t>
  </si>
  <si>
    <t>MVA (Master of Visual Art) in Print Making.</t>
  </si>
  <si>
    <t>3459 Days</t>
  </si>
  <si>
    <t>The applicant has done PGDCA.</t>
  </si>
  <si>
    <t>Arpita Sahoo</t>
  </si>
  <si>
    <r>
      <t xml:space="preserve">At-Harida, PO-Kuruda,  Dist-Balasore-756056. </t>
    </r>
    <r>
      <rPr>
        <b/>
        <sz val="15"/>
        <color theme="1"/>
        <rFont val="Calibri"/>
        <family val="2"/>
        <scheme val="minor"/>
      </rPr>
      <t>Ph No-7847925883</t>
    </r>
  </si>
  <si>
    <t>23 years</t>
  </si>
  <si>
    <t>07.12.2001</t>
  </si>
  <si>
    <t>76./.</t>
  </si>
  <si>
    <t>75.83./.</t>
  </si>
  <si>
    <t>85.83./.</t>
  </si>
  <si>
    <t>The applicant has done BPA in Odishi Vocal from Utkal Sangeet Mahavidyalaya, Bhubaneswar.</t>
  </si>
  <si>
    <t>Swasti Saswata kar</t>
  </si>
  <si>
    <r>
      <t xml:space="preserve">At/PO-Fulwarkasaba, Dist-Balasore-756003. </t>
    </r>
    <r>
      <rPr>
        <b/>
        <sz val="15"/>
        <color theme="1"/>
        <rFont val="Calibri"/>
        <family val="2"/>
        <scheme val="minor"/>
      </rPr>
      <t>Ph No-7894293537</t>
    </r>
  </si>
  <si>
    <t>09.03.2004</t>
  </si>
  <si>
    <t>20 year 9 month 23 days.</t>
  </si>
  <si>
    <t>67.66./.</t>
  </si>
  <si>
    <t>63.96./.</t>
  </si>
  <si>
    <t>66.66./.</t>
  </si>
  <si>
    <t>Vocal Classical</t>
  </si>
  <si>
    <t xml:space="preserve">The applicant has completed 12th (Arts) from F.M High School, Balasore &amp; Diploma (Vocal) from Sangeet Sikhya Kendra, Baripada- which is added under CHSE. </t>
  </si>
  <si>
    <t>Pradyumna Das</t>
  </si>
  <si>
    <r>
      <t xml:space="preserve">At-Gazipur, PO-Chandaneswar, PS-Talasari, Dist-Balasore-756085. </t>
    </r>
    <r>
      <rPr>
        <b/>
        <sz val="15"/>
        <color theme="1"/>
        <rFont val="Calibri"/>
        <family val="2"/>
        <scheme val="minor"/>
      </rPr>
      <t>Ph No-8280762315</t>
    </r>
  </si>
  <si>
    <t>14.06.2003</t>
  </si>
  <si>
    <t>21 years</t>
  </si>
  <si>
    <t>75.16./.</t>
  </si>
  <si>
    <t>77.83./.</t>
  </si>
  <si>
    <t>78.36./.</t>
  </si>
  <si>
    <t>The applicant has completed his graduation in Arts (Education) but no specific Bachelor/Diploma in fine art &amp; craft, music.</t>
  </si>
  <si>
    <t>Trupti Rani Pradhan</t>
  </si>
  <si>
    <r>
      <t xml:space="preserve">At/PO-Demuria, PS-Jaleswar, Dist-Balasore-756034. </t>
    </r>
    <r>
      <rPr>
        <b/>
        <sz val="15"/>
        <color theme="1"/>
        <rFont val="Calibri"/>
        <family val="2"/>
        <scheme val="minor"/>
      </rPr>
      <t>Ph No-6371403916</t>
    </r>
  </si>
  <si>
    <t>02.11.1994</t>
  </si>
  <si>
    <t>30 years</t>
  </si>
  <si>
    <t>45.16./.</t>
  </si>
  <si>
    <t>49.5./.</t>
  </si>
  <si>
    <t>67.87./.</t>
  </si>
  <si>
    <t>MVA (Painting)</t>
  </si>
  <si>
    <t>73.25./.</t>
  </si>
  <si>
    <t xml:space="preserve">The applicant has completed his graduation in Arts (Sanskrit) and BVA (Painting indian style) from Balasore Art &amp; craft College which we have  considered under graduation.  </t>
  </si>
  <si>
    <t>Subhashree Panigrahi</t>
  </si>
  <si>
    <r>
      <t xml:space="preserve">At-Rajuapada, PO-Machhada, Via-Irda,  Dist-Balasore-756080. </t>
    </r>
    <r>
      <rPr>
        <b/>
        <sz val="15"/>
        <color theme="1"/>
        <rFont val="Calibri"/>
        <family val="2"/>
        <scheme val="minor"/>
      </rPr>
      <t>Ph No-7540942400/ 8260139334</t>
    </r>
  </si>
  <si>
    <t>04.02.1993</t>
  </si>
  <si>
    <t>31 years</t>
  </si>
  <si>
    <t>84.16./.</t>
  </si>
  <si>
    <t>52.5./.</t>
  </si>
  <si>
    <t>MPA (Odissi Vocal)</t>
  </si>
  <si>
    <t>63.95./.</t>
  </si>
  <si>
    <t>779 Days</t>
  </si>
  <si>
    <t xml:space="preserve">The applicant has done BPA and MPA in Odissi Vocal. The applicant is a case of Blindness. </t>
  </si>
  <si>
    <t>Madhusmita Jena</t>
  </si>
  <si>
    <r>
      <t xml:space="preserve">At-Kotsahi, PO-Keshpura, PS-Jaleswar,  Dist-Balasore-756032. </t>
    </r>
    <r>
      <rPr>
        <b/>
        <sz val="15"/>
        <color theme="1"/>
        <rFont val="Calibri"/>
        <family val="2"/>
        <scheme val="minor"/>
      </rPr>
      <t>Ph No-9777773915</t>
    </r>
  </si>
  <si>
    <t>01.03.2002</t>
  </si>
  <si>
    <t>22 years</t>
  </si>
  <si>
    <t>55.83./.</t>
  </si>
  <si>
    <t>50.66./.</t>
  </si>
  <si>
    <t>The applicant has done BPA  in Odissi Vocal.</t>
  </si>
  <si>
    <t>Bilash Chandra Nayak</t>
  </si>
  <si>
    <r>
      <t xml:space="preserve">At/PO-Paliabindha, PO-Barunai,Dist-Bhadrak-756167. </t>
    </r>
    <r>
      <rPr>
        <b/>
        <sz val="15"/>
        <color theme="1"/>
        <rFont val="Calibri"/>
        <family val="2"/>
        <scheme val="minor"/>
      </rPr>
      <t>Ph No-8984480918</t>
    </r>
  </si>
  <si>
    <t>01.04.2001</t>
  </si>
  <si>
    <t>57.16./.</t>
  </si>
  <si>
    <t>47./.</t>
  </si>
  <si>
    <t>71.29./.</t>
  </si>
  <si>
    <t xml:space="preserve">The applicant has done BPA  in Odissi Dance. </t>
  </si>
  <si>
    <t>Suman Kumar Kamila</t>
  </si>
  <si>
    <r>
      <t xml:space="preserve">At-Mansingbazaar, PO-Motiganj, PS-Town,  Dist-Balasore-756003. </t>
    </r>
    <r>
      <rPr>
        <b/>
        <sz val="15"/>
        <color theme="1"/>
        <rFont val="Calibri"/>
        <family val="2"/>
        <scheme val="minor"/>
      </rPr>
      <t>Ph No-7809606022</t>
    </r>
  </si>
  <si>
    <t>01.06.1996</t>
  </si>
  <si>
    <t>28 years</t>
  </si>
  <si>
    <t>39.33./.</t>
  </si>
  <si>
    <t>56./.</t>
  </si>
  <si>
    <t>58.07./.</t>
  </si>
  <si>
    <t>68.95./.</t>
  </si>
  <si>
    <t xml:space="preserve">The applicant has done BVA and MVA in Painting. </t>
  </si>
  <si>
    <t>Puspali Bindhani</t>
  </si>
  <si>
    <r>
      <t xml:space="preserve">At-Madhipur, PO-Remuna, Dist-Balasore-756019. </t>
    </r>
    <r>
      <rPr>
        <b/>
        <sz val="15"/>
        <color theme="1"/>
        <rFont val="Calibri"/>
        <family val="2"/>
        <scheme val="minor"/>
      </rPr>
      <t>Ph No-7064368875</t>
    </r>
  </si>
  <si>
    <t>24.01.2003</t>
  </si>
  <si>
    <t>51.5./.</t>
  </si>
  <si>
    <t>76.31./.</t>
  </si>
  <si>
    <t>The applicant has done BPA  in Odissi Dance &amp; has computer literacy.</t>
  </si>
  <si>
    <t>Puspita Jena</t>
  </si>
  <si>
    <r>
      <t>C/O-Sudarshan Jena, At- Sriramnagar, Near-Forest Gate, Utkal Balashram Paralakhemundi, Dist-Gajapati-761200-</t>
    </r>
    <r>
      <rPr>
        <b/>
        <sz val="15"/>
        <color theme="1"/>
        <rFont val="Calibri"/>
        <family val="2"/>
        <scheme val="minor"/>
      </rPr>
      <t>Ph No-8917411913</t>
    </r>
  </si>
  <si>
    <t>21.03.1996</t>
  </si>
  <si>
    <t>28 years 9 months</t>
  </si>
  <si>
    <t>40.16./.</t>
  </si>
  <si>
    <t>61.38./.</t>
  </si>
  <si>
    <t xml:space="preserve">The applicant has completed her Graduation in 2 different subjects i.e; BPA (Odissi Vocal) &amp; B.A (History Hons). The applicant has done PGDCA.  </t>
  </si>
  <si>
    <t>Anima Jena</t>
  </si>
  <si>
    <r>
      <t xml:space="preserve">At-Malikashpur, Khaparapada,  PO-Balasore Sadar, Dist-Balasore-756001. </t>
    </r>
    <r>
      <rPr>
        <b/>
        <sz val="15"/>
        <color theme="1"/>
        <rFont val="Calibri"/>
        <family val="2"/>
        <scheme val="minor"/>
      </rPr>
      <t>Ph No-8637254156.</t>
    </r>
  </si>
  <si>
    <t>16.04.1984</t>
  </si>
  <si>
    <t>40 years</t>
  </si>
  <si>
    <t>44./.</t>
  </si>
  <si>
    <t>46.88./.</t>
  </si>
  <si>
    <t>54.32./.</t>
  </si>
  <si>
    <t>The applicant has done BVA in Applied Art &amp; Design.</t>
  </si>
  <si>
    <t>Sujit Kumar Seth</t>
  </si>
  <si>
    <r>
      <t xml:space="preserve">At-Handicrafts complex, Kalabhumi,  PO-Khandagiri, Via-Bhubaneswar, Dist-Khorda- 751030. </t>
    </r>
    <r>
      <rPr>
        <b/>
        <sz val="15"/>
        <color theme="1"/>
        <rFont val="Calibri"/>
        <family val="2"/>
        <scheme val="minor"/>
      </rPr>
      <t>Ph No-8984214208</t>
    </r>
  </si>
  <si>
    <t>02.07.1994</t>
  </si>
  <si>
    <t>53.33./.</t>
  </si>
  <si>
    <t>53.16./.</t>
  </si>
  <si>
    <t>77.96./.</t>
  </si>
  <si>
    <t>MFA (Sculpture)</t>
  </si>
  <si>
    <t>70.96./.</t>
  </si>
  <si>
    <t>1 year certificate course in Craft Design</t>
  </si>
  <si>
    <t>54 Days</t>
  </si>
  <si>
    <t>The applicant has done BVA in Sculpture.</t>
  </si>
  <si>
    <t>Anirudha Das</t>
  </si>
  <si>
    <r>
      <t xml:space="preserve">At-Handicrafts complex, Kalabhumi, State Institute for Development of Arts &amp; Crafts, Gandomunda, Pokhariput, Bhubaneswar, Dist-Khorda- 751030. </t>
    </r>
    <r>
      <rPr>
        <b/>
        <sz val="15"/>
        <color theme="1"/>
        <rFont val="Calibri"/>
        <family val="2"/>
        <scheme val="minor"/>
      </rPr>
      <t>Ph No-9821352053</t>
    </r>
  </si>
  <si>
    <t>04.04.1993</t>
  </si>
  <si>
    <t>38.66./.</t>
  </si>
  <si>
    <t>54.16./.</t>
  </si>
  <si>
    <t>76.65./.</t>
  </si>
  <si>
    <t>75.71./.</t>
  </si>
  <si>
    <t xml:space="preserve">The applicant has done BVA and MFA in Sculpture. </t>
  </si>
  <si>
    <t>Santanu Kumar Mohanty</t>
  </si>
  <si>
    <r>
      <t xml:space="preserve">At-Deula,  PO-Deula Hat, Via-Dehurda, PS-Bhograi, Dist-Balasore-756036. </t>
    </r>
    <r>
      <rPr>
        <b/>
        <sz val="15"/>
        <color theme="1"/>
        <rFont val="Calibri"/>
        <family val="2"/>
        <scheme val="minor"/>
      </rPr>
      <t>Ph No-9668564263</t>
    </r>
  </si>
  <si>
    <t>29.09.1996</t>
  </si>
  <si>
    <t>29 years</t>
  </si>
  <si>
    <t>60.83./.</t>
  </si>
  <si>
    <t>84.43./.</t>
  </si>
  <si>
    <t>MA (Odia)</t>
  </si>
  <si>
    <t>70.5./.</t>
  </si>
  <si>
    <t xml:space="preserve">The applicant has completed his Graduation in 2 different subjects i.e; BVA (Hindustani Vocal) &amp; B.A &amp; M.A in (Odia).  </t>
  </si>
  <si>
    <r>
      <rPr>
        <b/>
        <sz val="22"/>
        <color theme="1"/>
        <rFont val="Calibri"/>
        <family val="2"/>
        <scheme val="minor"/>
      </rPr>
      <t xml:space="preserve">Provisional weightge lists of utkal Balashram Balasore- </t>
    </r>
    <r>
      <rPr>
        <b/>
        <sz val="20"/>
        <color theme="1"/>
        <rFont val="Calibri"/>
        <family val="2"/>
        <scheme val="minor"/>
      </rPr>
      <t>(DATABASE  OF APPLICATION FOR  POST ART &amp; CRAFT ACTIVITY TEACHER)</t>
    </r>
  </si>
</sst>
</file>

<file path=xl/styles.xml><?xml version="1.0" encoding="utf-8"?>
<styleSheet xmlns="http://schemas.openxmlformats.org/spreadsheetml/2006/main">
  <numFmts count="1">
    <numFmt numFmtId="164" formatCode="0.00;[Red]0.00"/>
  </numFmts>
  <fonts count="8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1"/>
  <sheetViews>
    <sheetView tabSelected="1" zoomScale="60" zoomScaleNormal="60" zoomScaleSheetLayoutView="42" workbookViewId="0">
      <pane ySplit="3" topLeftCell="A4" activePane="bottomLeft" state="frozen"/>
      <selection pane="bottomLeft" sqref="A1:AD1"/>
    </sheetView>
  </sheetViews>
  <sheetFormatPr defaultRowHeight="15"/>
  <cols>
    <col min="1" max="1" width="8" customWidth="1"/>
    <col min="2" max="2" width="16.7109375" customWidth="1"/>
    <col min="3" max="3" width="30.85546875" customWidth="1"/>
    <col min="4" max="4" width="15.140625" style="1" customWidth="1"/>
    <col min="5" max="5" width="13.85546875" style="1" customWidth="1"/>
    <col min="6" max="7" width="13.5703125" customWidth="1"/>
    <col min="8" max="8" width="15" customWidth="1"/>
    <col min="9" max="9" width="15.140625" customWidth="1"/>
    <col min="10" max="10" width="11.140625" customWidth="1"/>
    <col min="11" max="11" width="11.42578125" customWidth="1"/>
    <col min="12" max="12" width="14" customWidth="1"/>
    <col min="13" max="13" width="15" customWidth="1"/>
    <col min="14" max="14" width="11.7109375" customWidth="1"/>
    <col min="15" max="15" width="12" customWidth="1"/>
    <col min="16" max="16" width="13" customWidth="1"/>
    <col min="17" max="17" width="14.42578125" customWidth="1"/>
    <col min="18" max="18" width="22.140625" customWidth="1"/>
    <col min="20" max="20" width="12.85546875" customWidth="1"/>
    <col min="21" max="21" width="13.5703125" customWidth="1"/>
    <col min="22" max="22" width="14.28515625" customWidth="1"/>
    <col min="23" max="23" width="16" customWidth="1"/>
    <col min="24" max="24" width="11.28515625" customWidth="1"/>
    <col min="25" max="25" width="12.5703125" customWidth="1"/>
    <col min="26" max="26" width="16.5703125" customWidth="1"/>
    <col min="27" max="27" width="14.85546875" customWidth="1"/>
    <col min="28" max="28" width="13.28515625" customWidth="1"/>
    <col min="29" max="29" width="13.5703125" customWidth="1"/>
    <col min="30" max="30" width="32" customWidth="1"/>
  </cols>
  <sheetData>
    <row r="1" spans="1:30" ht="51" customHeight="1">
      <c r="A1" s="19" t="s">
        <v>172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1"/>
    </row>
    <row r="2" spans="1:30" s="10" customFormat="1" ht="54" customHeight="1">
      <c r="A2" s="17" t="s">
        <v>16</v>
      </c>
      <c r="B2" s="12" t="s">
        <v>1</v>
      </c>
      <c r="C2" s="12" t="s">
        <v>0</v>
      </c>
      <c r="D2" s="12" t="s">
        <v>7</v>
      </c>
      <c r="E2" s="12" t="s">
        <v>19</v>
      </c>
      <c r="F2" s="22" t="s">
        <v>2</v>
      </c>
      <c r="G2" s="23"/>
      <c r="H2" s="12" t="s">
        <v>9</v>
      </c>
      <c r="I2" s="12" t="s">
        <v>12</v>
      </c>
      <c r="J2" s="22" t="s">
        <v>5</v>
      </c>
      <c r="K2" s="23"/>
      <c r="L2" s="12" t="s">
        <v>9</v>
      </c>
      <c r="M2" s="12" t="s">
        <v>12</v>
      </c>
      <c r="N2" s="22" t="s">
        <v>6</v>
      </c>
      <c r="O2" s="23"/>
      <c r="P2" s="9"/>
      <c r="Q2" s="12" t="s">
        <v>13</v>
      </c>
      <c r="R2" s="14" t="s">
        <v>15</v>
      </c>
      <c r="S2" s="15"/>
      <c r="T2" s="16"/>
      <c r="U2" s="12" t="s">
        <v>9</v>
      </c>
      <c r="V2" s="12" t="s">
        <v>13</v>
      </c>
      <c r="W2" s="12" t="s">
        <v>11</v>
      </c>
      <c r="X2" s="9"/>
      <c r="Y2" s="9"/>
      <c r="Z2" s="12" t="s">
        <v>13</v>
      </c>
      <c r="AA2" s="12" t="s">
        <v>8</v>
      </c>
      <c r="AB2" s="12" t="s">
        <v>18</v>
      </c>
      <c r="AC2" s="12" t="s">
        <v>14</v>
      </c>
      <c r="AD2" s="12" t="s">
        <v>10</v>
      </c>
    </row>
    <row r="3" spans="1:30" s="10" customFormat="1" ht="108.75" customHeight="1">
      <c r="A3" s="18"/>
      <c r="B3" s="13"/>
      <c r="C3" s="13"/>
      <c r="D3" s="13"/>
      <c r="E3" s="13"/>
      <c r="F3" s="9" t="s">
        <v>3</v>
      </c>
      <c r="G3" s="9" t="s">
        <v>4</v>
      </c>
      <c r="H3" s="13"/>
      <c r="I3" s="13"/>
      <c r="J3" s="9" t="s">
        <v>3</v>
      </c>
      <c r="K3" s="9" t="s">
        <v>4</v>
      </c>
      <c r="L3" s="13"/>
      <c r="M3" s="13"/>
      <c r="N3" s="9" t="s">
        <v>3</v>
      </c>
      <c r="O3" s="9" t="s">
        <v>4</v>
      </c>
      <c r="P3" s="9" t="s">
        <v>9</v>
      </c>
      <c r="Q3" s="13"/>
      <c r="R3" s="11" t="s">
        <v>17</v>
      </c>
      <c r="S3" s="9" t="s">
        <v>3</v>
      </c>
      <c r="T3" s="9" t="s">
        <v>4</v>
      </c>
      <c r="U3" s="13"/>
      <c r="V3" s="13"/>
      <c r="W3" s="13"/>
      <c r="X3" s="9" t="s">
        <v>3</v>
      </c>
      <c r="Y3" s="9" t="s">
        <v>4</v>
      </c>
      <c r="Z3" s="13"/>
      <c r="AA3" s="13"/>
      <c r="AB3" s="13"/>
      <c r="AC3" s="13"/>
      <c r="AD3" s="13"/>
    </row>
    <row r="4" spans="1:30" ht="117">
      <c r="A4" s="2">
        <v>1</v>
      </c>
      <c r="B4" s="3" t="s">
        <v>20</v>
      </c>
      <c r="C4" s="3" t="s">
        <v>21</v>
      </c>
      <c r="D4" s="3" t="s">
        <v>22</v>
      </c>
      <c r="E4" s="3" t="s">
        <v>23</v>
      </c>
      <c r="F4" s="4">
        <v>100</v>
      </c>
      <c r="G4" s="4">
        <v>77.900000000000006</v>
      </c>
      <c r="H4" s="5" t="s">
        <v>24</v>
      </c>
      <c r="I4" s="4">
        <f>10*G4/F4</f>
        <v>7.79</v>
      </c>
      <c r="J4" s="4">
        <v>600</v>
      </c>
      <c r="K4" s="4">
        <v>338</v>
      </c>
      <c r="L4" s="5" t="s">
        <v>25</v>
      </c>
      <c r="M4" s="4">
        <f>15*K4/J4</f>
        <v>8.4499999999999993</v>
      </c>
      <c r="N4" s="4">
        <v>100</v>
      </c>
      <c r="O4" s="4">
        <v>68.040000000000006</v>
      </c>
      <c r="P4" s="5" t="s">
        <v>26</v>
      </c>
      <c r="Q4" s="4">
        <f>25*O4/N4</f>
        <v>17.010000000000002</v>
      </c>
      <c r="R4" s="6">
        <v>0</v>
      </c>
      <c r="S4" s="6">
        <v>1</v>
      </c>
      <c r="T4" s="6">
        <v>0</v>
      </c>
      <c r="U4" s="6">
        <v>0</v>
      </c>
      <c r="V4" s="4">
        <f t="shared" ref="V4:V7" si="0">30*T4/S4</f>
        <v>0</v>
      </c>
      <c r="W4" s="6">
        <v>0</v>
      </c>
      <c r="X4" s="6">
        <v>1</v>
      </c>
      <c r="Y4" s="6">
        <v>0</v>
      </c>
      <c r="Z4" s="6">
        <f>10*Y4/X4</f>
        <v>0</v>
      </c>
      <c r="AA4" s="6">
        <v>0</v>
      </c>
      <c r="AB4" s="6">
        <v>0</v>
      </c>
      <c r="AC4" s="7">
        <f>I4+M4+Q4+AB4+V4+Z4</f>
        <v>33.25</v>
      </c>
      <c r="AD4" s="6" t="s">
        <v>34</v>
      </c>
    </row>
    <row r="5" spans="1:30" ht="117">
      <c r="A5" s="2">
        <v>2</v>
      </c>
      <c r="B5" s="3" t="s">
        <v>27</v>
      </c>
      <c r="C5" s="3" t="s">
        <v>36</v>
      </c>
      <c r="D5" s="3" t="s">
        <v>28</v>
      </c>
      <c r="E5" s="3" t="s">
        <v>29</v>
      </c>
      <c r="F5" s="4">
        <v>750</v>
      </c>
      <c r="G5" s="4">
        <v>318</v>
      </c>
      <c r="H5" s="5" t="s">
        <v>30</v>
      </c>
      <c r="I5" s="4">
        <f t="shared" ref="I5:I21" si="1">10*G5/F5</f>
        <v>4.24</v>
      </c>
      <c r="J5" s="4">
        <v>900</v>
      </c>
      <c r="K5" s="4">
        <v>409</v>
      </c>
      <c r="L5" s="5" t="s">
        <v>31</v>
      </c>
      <c r="M5" s="4">
        <f t="shared" ref="M5:M21" si="2">15*K5/J5</f>
        <v>6.8166666666666664</v>
      </c>
      <c r="N5" s="4">
        <v>2600</v>
      </c>
      <c r="O5" s="4">
        <v>1769</v>
      </c>
      <c r="P5" s="5" t="s">
        <v>32</v>
      </c>
      <c r="Q5" s="4">
        <f t="shared" ref="Q5:Q21" si="3">25*O5/N5</f>
        <v>17.009615384615383</v>
      </c>
      <c r="R5" s="6">
        <v>0</v>
      </c>
      <c r="S5" s="6">
        <v>1</v>
      </c>
      <c r="T5" s="6">
        <v>0</v>
      </c>
      <c r="U5" s="6">
        <v>0</v>
      </c>
      <c r="V5" s="4">
        <f t="shared" si="0"/>
        <v>0</v>
      </c>
      <c r="W5" s="8">
        <v>0</v>
      </c>
      <c r="X5" s="6">
        <v>1</v>
      </c>
      <c r="Y5" s="6">
        <v>0</v>
      </c>
      <c r="Z5" s="6">
        <f t="shared" ref="Z5:Z21" si="4">10*Y5/X5</f>
        <v>0</v>
      </c>
      <c r="AA5" s="6">
        <v>0</v>
      </c>
      <c r="AB5" s="6">
        <v>0</v>
      </c>
      <c r="AC5" s="7">
        <f t="shared" ref="AC5:AC21" si="5">I5+M5+Q5+AB5+V5+Z5</f>
        <v>28.066282051282052</v>
      </c>
      <c r="AD5" s="6" t="s">
        <v>33</v>
      </c>
    </row>
    <row r="6" spans="1:30" ht="97.5">
      <c r="A6" s="2">
        <v>3</v>
      </c>
      <c r="B6" s="3" t="s">
        <v>35</v>
      </c>
      <c r="C6" s="3" t="s">
        <v>37</v>
      </c>
      <c r="D6" s="3" t="s">
        <v>38</v>
      </c>
      <c r="E6" s="3" t="s">
        <v>39</v>
      </c>
      <c r="F6" s="4">
        <v>600</v>
      </c>
      <c r="G6" s="4">
        <v>374</v>
      </c>
      <c r="H6" s="5" t="s">
        <v>40</v>
      </c>
      <c r="I6" s="4">
        <f t="shared" si="1"/>
        <v>6.2333333333333334</v>
      </c>
      <c r="J6" s="4">
        <v>600</v>
      </c>
      <c r="K6" s="4">
        <v>267</v>
      </c>
      <c r="L6" s="5" t="s">
        <v>41</v>
      </c>
      <c r="M6" s="4">
        <f t="shared" si="2"/>
        <v>6.6749999999999998</v>
      </c>
      <c r="N6" s="4">
        <v>4900</v>
      </c>
      <c r="O6" s="4">
        <v>3329</v>
      </c>
      <c r="P6" s="5" t="s">
        <v>42</v>
      </c>
      <c r="Q6" s="4">
        <f t="shared" si="3"/>
        <v>16.98469387755102</v>
      </c>
      <c r="R6" s="6">
        <v>0</v>
      </c>
      <c r="S6" s="6">
        <v>1</v>
      </c>
      <c r="T6" s="6">
        <v>0</v>
      </c>
      <c r="U6" s="6">
        <v>0</v>
      </c>
      <c r="V6" s="4">
        <f t="shared" si="0"/>
        <v>0</v>
      </c>
      <c r="W6" s="6">
        <v>0</v>
      </c>
      <c r="X6" s="6">
        <v>1</v>
      </c>
      <c r="Y6" s="6">
        <v>0</v>
      </c>
      <c r="Z6" s="6">
        <f t="shared" si="4"/>
        <v>0</v>
      </c>
      <c r="AA6" s="6" t="s">
        <v>44</v>
      </c>
      <c r="AB6" s="6">
        <v>1.55</v>
      </c>
      <c r="AC6" s="7">
        <f t="shared" si="5"/>
        <v>31.443027210884356</v>
      </c>
      <c r="AD6" s="6" t="s">
        <v>43</v>
      </c>
    </row>
    <row r="7" spans="1:30" ht="78">
      <c r="A7" s="2">
        <v>4</v>
      </c>
      <c r="B7" s="3" t="s">
        <v>45</v>
      </c>
      <c r="C7" s="3" t="s">
        <v>46</v>
      </c>
      <c r="D7" s="3" t="s">
        <v>47</v>
      </c>
      <c r="E7" s="3" t="s">
        <v>48</v>
      </c>
      <c r="F7" s="4">
        <v>600</v>
      </c>
      <c r="G7" s="4">
        <v>275</v>
      </c>
      <c r="H7" s="5" t="s">
        <v>49</v>
      </c>
      <c r="I7" s="4">
        <f t="shared" si="1"/>
        <v>4.583333333333333</v>
      </c>
      <c r="J7" s="4">
        <v>650</v>
      </c>
      <c r="K7" s="4">
        <v>437</v>
      </c>
      <c r="L7" s="5" t="s">
        <v>50</v>
      </c>
      <c r="M7" s="4">
        <f t="shared" si="2"/>
        <v>10.084615384615384</v>
      </c>
      <c r="N7" s="4">
        <v>4800</v>
      </c>
      <c r="O7" s="4">
        <v>3371</v>
      </c>
      <c r="P7" s="5" t="s">
        <v>51</v>
      </c>
      <c r="Q7" s="4">
        <f t="shared" si="3"/>
        <v>17.557291666666668</v>
      </c>
      <c r="R7" s="6" t="s">
        <v>52</v>
      </c>
      <c r="S7" s="6">
        <v>2000</v>
      </c>
      <c r="T7" s="6">
        <v>1515</v>
      </c>
      <c r="U7" s="6">
        <v>75.75</v>
      </c>
      <c r="V7" s="4">
        <f t="shared" si="0"/>
        <v>22.725000000000001</v>
      </c>
      <c r="W7" s="6">
        <v>0</v>
      </c>
      <c r="X7" s="6">
        <v>1</v>
      </c>
      <c r="Y7" s="6">
        <v>0</v>
      </c>
      <c r="Z7" s="6">
        <f t="shared" si="4"/>
        <v>0</v>
      </c>
      <c r="AA7" s="6" t="s">
        <v>53</v>
      </c>
      <c r="AB7" s="6">
        <v>9.4700000000000006</v>
      </c>
      <c r="AC7" s="7">
        <f t="shared" si="5"/>
        <v>64.420240384615397</v>
      </c>
      <c r="AD7" s="6" t="s">
        <v>54</v>
      </c>
    </row>
    <row r="8" spans="1:30" ht="97.5">
      <c r="A8" s="2">
        <v>5</v>
      </c>
      <c r="B8" s="3" t="s">
        <v>55</v>
      </c>
      <c r="C8" s="3" t="s">
        <v>56</v>
      </c>
      <c r="D8" s="3" t="s">
        <v>58</v>
      </c>
      <c r="E8" s="3" t="s">
        <v>57</v>
      </c>
      <c r="F8" s="4">
        <v>600</v>
      </c>
      <c r="G8" s="4">
        <v>456</v>
      </c>
      <c r="H8" s="5" t="s">
        <v>59</v>
      </c>
      <c r="I8" s="4">
        <f t="shared" si="1"/>
        <v>7.6</v>
      </c>
      <c r="J8" s="4">
        <v>600</v>
      </c>
      <c r="K8" s="4">
        <v>455</v>
      </c>
      <c r="L8" s="5" t="s">
        <v>60</v>
      </c>
      <c r="M8" s="4">
        <f t="shared" si="2"/>
        <v>11.375</v>
      </c>
      <c r="N8" s="4">
        <v>4800</v>
      </c>
      <c r="O8" s="4">
        <v>4120</v>
      </c>
      <c r="P8" s="5" t="s">
        <v>61</v>
      </c>
      <c r="Q8" s="4">
        <f t="shared" si="3"/>
        <v>21.458333333333332</v>
      </c>
      <c r="R8" s="6">
        <v>0</v>
      </c>
      <c r="S8" s="6">
        <v>1</v>
      </c>
      <c r="T8" s="6">
        <v>0</v>
      </c>
      <c r="U8" s="6">
        <v>0</v>
      </c>
      <c r="V8" s="4">
        <f t="shared" ref="V8:V21" si="6">30*T8/S8</f>
        <v>0</v>
      </c>
      <c r="W8" s="6">
        <v>0</v>
      </c>
      <c r="X8" s="6">
        <v>1</v>
      </c>
      <c r="Y8" s="6">
        <v>0</v>
      </c>
      <c r="Z8" s="6">
        <f t="shared" si="4"/>
        <v>0</v>
      </c>
      <c r="AA8" s="6">
        <v>0</v>
      </c>
      <c r="AB8" s="6">
        <v>0</v>
      </c>
      <c r="AC8" s="7">
        <f t="shared" si="5"/>
        <v>40.433333333333337</v>
      </c>
      <c r="AD8" s="6" t="s">
        <v>62</v>
      </c>
    </row>
    <row r="9" spans="1:30" ht="156">
      <c r="A9" s="2">
        <v>6</v>
      </c>
      <c r="B9" s="3" t="s">
        <v>63</v>
      </c>
      <c r="C9" s="3" t="s">
        <v>64</v>
      </c>
      <c r="D9" s="3" t="s">
        <v>65</v>
      </c>
      <c r="E9" s="3" t="s">
        <v>66</v>
      </c>
      <c r="F9" s="4">
        <v>600</v>
      </c>
      <c r="G9" s="4">
        <v>406</v>
      </c>
      <c r="H9" s="5" t="s">
        <v>67</v>
      </c>
      <c r="I9" s="4">
        <f t="shared" si="1"/>
        <v>6.7666666666666666</v>
      </c>
      <c r="J9" s="4">
        <v>150</v>
      </c>
      <c r="K9" s="4">
        <v>100</v>
      </c>
      <c r="L9" s="5" t="s">
        <v>69</v>
      </c>
      <c r="M9" s="4">
        <f t="shared" si="2"/>
        <v>10</v>
      </c>
      <c r="N9" s="4">
        <v>2750</v>
      </c>
      <c r="O9" s="4">
        <v>1759</v>
      </c>
      <c r="P9" s="5" t="s">
        <v>68</v>
      </c>
      <c r="Q9" s="4">
        <f t="shared" si="3"/>
        <v>15.99090909090909</v>
      </c>
      <c r="R9" s="6">
        <v>0</v>
      </c>
      <c r="S9" s="6">
        <v>1</v>
      </c>
      <c r="T9" s="6">
        <v>0</v>
      </c>
      <c r="U9" s="6">
        <v>0</v>
      </c>
      <c r="V9" s="4">
        <f t="shared" si="6"/>
        <v>0</v>
      </c>
      <c r="W9" s="6" t="s">
        <v>70</v>
      </c>
      <c r="X9" s="6">
        <v>150</v>
      </c>
      <c r="Y9" s="6">
        <v>108</v>
      </c>
      <c r="Z9" s="6">
        <f t="shared" si="4"/>
        <v>7.2</v>
      </c>
      <c r="AA9" s="6">
        <v>0</v>
      </c>
      <c r="AB9" s="6">
        <v>0</v>
      </c>
      <c r="AC9" s="7">
        <f t="shared" si="5"/>
        <v>39.957575757575761</v>
      </c>
      <c r="AD9" s="6" t="s">
        <v>71</v>
      </c>
    </row>
    <row r="10" spans="1:30" ht="136.5">
      <c r="A10" s="2">
        <v>7</v>
      </c>
      <c r="B10" s="3" t="s">
        <v>72</v>
      </c>
      <c r="C10" s="3" t="s">
        <v>73</v>
      </c>
      <c r="D10" s="3" t="s">
        <v>74</v>
      </c>
      <c r="E10" s="3" t="s">
        <v>75</v>
      </c>
      <c r="F10" s="4">
        <v>600</v>
      </c>
      <c r="G10" s="4">
        <v>451</v>
      </c>
      <c r="H10" s="5" t="s">
        <v>76</v>
      </c>
      <c r="I10" s="4">
        <f t="shared" si="1"/>
        <v>7.5166666666666666</v>
      </c>
      <c r="J10" s="4">
        <v>600</v>
      </c>
      <c r="K10" s="4">
        <v>467</v>
      </c>
      <c r="L10" s="5" t="s">
        <v>77</v>
      </c>
      <c r="M10" s="4">
        <f t="shared" si="2"/>
        <v>11.675000000000001</v>
      </c>
      <c r="N10" s="4">
        <v>2750</v>
      </c>
      <c r="O10" s="4">
        <v>2155</v>
      </c>
      <c r="P10" s="5" t="s">
        <v>78</v>
      </c>
      <c r="Q10" s="4">
        <f t="shared" si="3"/>
        <v>19.59090909090909</v>
      </c>
      <c r="R10" s="6">
        <v>0</v>
      </c>
      <c r="S10" s="6">
        <v>1</v>
      </c>
      <c r="T10" s="6">
        <v>0</v>
      </c>
      <c r="U10" s="6">
        <v>0</v>
      </c>
      <c r="V10" s="4">
        <f t="shared" si="6"/>
        <v>0</v>
      </c>
      <c r="W10" s="6">
        <v>0</v>
      </c>
      <c r="X10" s="6">
        <v>1</v>
      </c>
      <c r="Y10" s="6">
        <v>0</v>
      </c>
      <c r="Z10" s="6">
        <f t="shared" si="4"/>
        <v>0</v>
      </c>
      <c r="AA10" s="6">
        <v>0</v>
      </c>
      <c r="AB10" s="6">
        <v>0</v>
      </c>
      <c r="AC10" s="7">
        <f t="shared" si="5"/>
        <v>38.782575757575756</v>
      </c>
      <c r="AD10" s="6" t="s">
        <v>79</v>
      </c>
    </row>
    <row r="11" spans="1:30" ht="175.5">
      <c r="A11" s="2">
        <v>8</v>
      </c>
      <c r="B11" s="3" t="s">
        <v>80</v>
      </c>
      <c r="C11" s="3" t="s">
        <v>81</v>
      </c>
      <c r="D11" s="3" t="s">
        <v>82</v>
      </c>
      <c r="E11" s="3" t="s">
        <v>83</v>
      </c>
      <c r="F11" s="4">
        <v>600</v>
      </c>
      <c r="G11" s="4">
        <v>271</v>
      </c>
      <c r="H11" s="5" t="s">
        <v>84</v>
      </c>
      <c r="I11" s="4">
        <f t="shared" si="1"/>
        <v>4.5166666666666666</v>
      </c>
      <c r="J11" s="4">
        <v>600</v>
      </c>
      <c r="K11" s="4">
        <v>297</v>
      </c>
      <c r="L11" s="5" t="s">
        <v>85</v>
      </c>
      <c r="M11" s="4">
        <f t="shared" si="2"/>
        <v>7.4249999999999998</v>
      </c>
      <c r="N11" s="4">
        <v>4800</v>
      </c>
      <c r="O11" s="4">
        <v>3258</v>
      </c>
      <c r="P11" s="5" t="s">
        <v>86</v>
      </c>
      <c r="Q11" s="4">
        <f t="shared" si="3"/>
        <v>16.96875</v>
      </c>
      <c r="R11" s="6" t="s">
        <v>87</v>
      </c>
      <c r="S11" s="6">
        <v>2000</v>
      </c>
      <c r="T11" s="6">
        <v>1465</v>
      </c>
      <c r="U11" s="6" t="s">
        <v>88</v>
      </c>
      <c r="V11" s="4">
        <f t="shared" si="6"/>
        <v>21.975000000000001</v>
      </c>
      <c r="W11" s="6">
        <v>0</v>
      </c>
      <c r="X11" s="6">
        <v>1</v>
      </c>
      <c r="Y11" s="6">
        <v>0</v>
      </c>
      <c r="Z11" s="6">
        <f t="shared" si="4"/>
        <v>0</v>
      </c>
      <c r="AA11" s="6">
        <v>0</v>
      </c>
      <c r="AB11" s="6">
        <v>0</v>
      </c>
      <c r="AC11" s="7">
        <f t="shared" si="5"/>
        <v>50.885416666666671</v>
      </c>
      <c r="AD11" s="6" t="s">
        <v>89</v>
      </c>
    </row>
    <row r="12" spans="1:30" ht="97.5">
      <c r="A12" s="2">
        <v>9</v>
      </c>
      <c r="B12" s="3" t="s">
        <v>90</v>
      </c>
      <c r="C12" s="3" t="s">
        <v>91</v>
      </c>
      <c r="D12" s="3" t="s">
        <v>92</v>
      </c>
      <c r="E12" s="3" t="s">
        <v>93</v>
      </c>
      <c r="F12" s="4">
        <v>600</v>
      </c>
      <c r="G12" s="4">
        <v>505</v>
      </c>
      <c r="H12" s="5" t="s">
        <v>94</v>
      </c>
      <c r="I12" s="4">
        <f t="shared" si="1"/>
        <v>8.4166666666666661</v>
      </c>
      <c r="J12" s="4">
        <v>600</v>
      </c>
      <c r="K12" s="4">
        <v>315</v>
      </c>
      <c r="L12" s="5" t="s">
        <v>95</v>
      </c>
      <c r="M12" s="4">
        <f t="shared" si="2"/>
        <v>7.875</v>
      </c>
      <c r="N12" s="4">
        <v>4800</v>
      </c>
      <c r="O12" s="4">
        <v>2792</v>
      </c>
      <c r="P12" s="5">
        <v>58.16</v>
      </c>
      <c r="Q12" s="4">
        <f t="shared" si="3"/>
        <v>14.541666666666666</v>
      </c>
      <c r="R12" s="6" t="s">
        <v>96</v>
      </c>
      <c r="S12" s="6">
        <v>2000</v>
      </c>
      <c r="T12" s="6">
        <v>1279</v>
      </c>
      <c r="U12" s="6" t="s">
        <v>97</v>
      </c>
      <c r="V12" s="4">
        <f t="shared" si="6"/>
        <v>19.184999999999999</v>
      </c>
      <c r="W12" s="6">
        <v>0</v>
      </c>
      <c r="X12" s="6">
        <v>1</v>
      </c>
      <c r="Y12" s="6">
        <v>0</v>
      </c>
      <c r="Z12" s="6">
        <f t="shared" si="4"/>
        <v>0</v>
      </c>
      <c r="AA12" s="6" t="s">
        <v>98</v>
      </c>
      <c r="AB12" s="6">
        <v>2.13</v>
      </c>
      <c r="AC12" s="7">
        <f t="shared" si="5"/>
        <v>52.148333333333326</v>
      </c>
      <c r="AD12" s="6" t="s">
        <v>99</v>
      </c>
    </row>
    <row r="13" spans="1:30" ht="78">
      <c r="A13" s="2">
        <v>10</v>
      </c>
      <c r="B13" s="3" t="s">
        <v>100</v>
      </c>
      <c r="C13" s="3" t="s">
        <v>101</v>
      </c>
      <c r="D13" s="3" t="s">
        <v>102</v>
      </c>
      <c r="E13" s="3" t="s">
        <v>103</v>
      </c>
      <c r="F13" s="4">
        <v>600</v>
      </c>
      <c r="G13" s="4">
        <v>335</v>
      </c>
      <c r="H13" s="5" t="s">
        <v>104</v>
      </c>
      <c r="I13" s="4">
        <f t="shared" si="1"/>
        <v>5.583333333333333</v>
      </c>
      <c r="J13" s="4">
        <v>600</v>
      </c>
      <c r="K13" s="4">
        <v>304</v>
      </c>
      <c r="L13" s="5" t="s">
        <v>105</v>
      </c>
      <c r="M13" s="4">
        <f t="shared" si="2"/>
        <v>7.6</v>
      </c>
      <c r="N13" s="4">
        <v>4800</v>
      </c>
      <c r="O13" s="4">
        <v>3371</v>
      </c>
      <c r="P13" s="5" t="s">
        <v>51</v>
      </c>
      <c r="Q13" s="4">
        <f t="shared" si="3"/>
        <v>17.557291666666668</v>
      </c>
      <c r="R13" s="6">
        <v>0</v>
      </c>
      <c r="S13" s="6">
        <v>1</v>
      </c>
      <c r="T13" s="6">
        <v>0</v>
      </c>
      <c r="U13" s="6">
        <v>0</v>
      </c>
      <c r="V13" s="4">
        <f t="shared" si="6"/>
        <v>0</v>
      </c>
      <c r="W13" s="6">
        <v>0</v>
      </c>
      <c r="X13" s="6">
        <v>1</v>
      </c>
      <c r="Y13" s="6">
        <v>0</v>
      </c>
      <c r="Z13" s="6">
        <f t="shared" si="4"/>
        <v>0</v>
      </c>
      <c r="AA13" s="6">
        <v>0</v>
      </c>
      <c r="AB13" s="6">
        <v>0</v>
      </c>
      <c r="AC13" s="7">
        <f t="shared" si="5"/>
        <v>30.740625000000001</v>
      </c>
      <c r="AD13" s="6" t="s">
        <v>106</v>
      </c>
    </row>
    <row r="14" spans="1:30" ht="78">
      <c r="A14" s="2">
        <v>11</v>
      </c>
      <c r="B14" s="3" t="s">
        <v>107</v>
      </c>
      <c r="C14" s="3" t="s">
        <v>108</v>
      </c>
      <c r="D14" s="3" t="s">
        <v>109</v>
      </c>
      <c r="E14" s="3" t="s">
        <v>57</v>
      </c>
      <c r="F14" s="4">
        <v>600</v>
      </c>
      <c r="G14" s="4">
        <v>343</v>
      </c>
      <c r="H14" s="5" t="s">
        <v>110</v>
      </c>
      <c r="I14" s="4">
        <f t="shared" si="1"/>
        <v>5.7166666666666668</v>
      </c>
      <c r="J14" s="4">
        <v>600</v>
      </c>
      <c r="K14" s="4">
        <v>282</v>
      </c>
      <c r="L14" s="5" t="s">
        <v>111</v>
      </c>
      <c r="M14" s="4">
        <f t="shared" si="2"/>
        <v>7.05</v>
      </c>
      <c r="N14" s="4">
        <v>4800</v>
      </c>
      <c r="O14" s="4">
        <v>3422</v>
      </c>
      <c r="P14" s="5" t="s">
        <v>112</v>
      </c>
      <c r="Q14" s="4">
        <f t="shared" si="3"/>
        <v>17.822916666666668</v>
      </c>
      <c r="R14" s="6">
        <v>0</v>
      </c>
      <c r="S14" s="6">
        <v>1</v>
      </c>
      <c r="T14" s="6">
        <v>0</v>
      </c>
      <c r="U14" s="6">
        <v>0</v>
      </c>
      <c r="V14" s="4">
        <f t="shared" si="6"/>
        <v>0</v>
      </c>
      <c r="W14" s="6">
        <v>0</v>
      </c>
      <c r="X14" s="6">
        <v>1</v>
      </c>
      <c r="Y14" s="6">
        <v>0</v>
      </c>
      <c r="Z14" s="6">
        <f t="shared" si="4"/>
        <v>0</v>
      </c>
      <c r="AA14" s="6">
        <v>0</v>
      </c>
      <c r="AB14" s="6">
        <v>0</v>
      </c>
      <c r="AC14" s="7">
        <f t="shared" si="5"/>
        <v>30.589583333333334</v>
      </c>
      <c r="AD14" s="6" t="s">
        <v>113</v>
      </c>
    </row>
    <row r="15" spans="1:30" ht="78">
      <c r="A15" s="2">
        <v>12</v>
      </c>
      <c r="B15" s="3" t="s">
        <v>114</v>
      </c>
      <c r="C15" s="3" t="s">
        <v>115</v>
      </c>
      <c r="D15" s="3" t="s">
        <v>116</v>
      </c>
      <c r="E15" s="3" t="s">
        <v>117</v>
      </c>
      <c r="F15" s="4">
        <v>600</v>
      </c>
      <c r="G15" s="4">
        <v>236</v>
      </c>
      <c r="H15" s="5" t="s">
        <v>118</v>
      </c>
      <c r="I15" s="4">
        <f t="shared" si="1"/>
        <v>3.9333333333333331</v>
      </c>
      <c r="J15" s="4">
        <v>650</v>
      </c>
      <c r="K15" s="4">
        <v>364</v>
      </c>
      <c r="L15" s="5" t="s">
        <v>119</v>
      </c>
      <c r="M15" s="4">
        <f t="shared" si="2"/>
        <v>8.4</v>
      </c>
      <c r="N15" s="4">
        <v>2600</v>
      </c>
      <c r="O15" s="4">
        <v>1510</v>
      </c>
      <c r="P15" s="5" t="s">
        <v>120</v>
      </c>
      <c r="Q15" s="4">
        <f t="shared" si="3"/>
        <v>14.51923076923077</v>
      </c>
      <c r="R15" s="6" t="s">
        <v>87</v>
      </c>
      <c r="S15" s="6">
        <v>2000</v>
      </c>
      <c r="T15" s="6">
        <v>1379</v>
      </c>
      <c r="U15" s="6" t="s">
        <v>121</v>
      </c>
      <c r="V15" s="4">
        <f t="shared" si="6"/>
        <v>20.684999999999999</v>
      </c>
      <c r="W15" s="6">
        <v>0</v>
      </c>
      <c r="X15" s="6">
        <v>1</v>
      </c>
      <c r="Y15" s="6">
        <v>0</v>
      </c>
      <c r="Z15" s="6">
        <f t="shared" si="4"/>
        <v>0</v>
      </c>
      <c r="AA15" s="6">
        <v>0</v>
      </c>
      <c r="AB15" s="6">
        <v>0</v>
      </c>
      <c r="AC15" s="7">
        <f t="shared" si="5"/>
        <v>47.537564102564104</v>
      </c>
      <c r="AD15" s="6" t="s">
        <v>122</v>
      </c>
    </row>
    <row r="16" spans="1:30" ht="78">
      <c r="A16" s="2">
        <v>13</v>
      </c>
      <c r="B16" s="3" t="s">
        <v>123</v>
      </c>
      <c r="C16" s="3" t="s">
        <v>124</v>
      </c>
      <c r="D16" s="3" t="s">
        <v>125</v>
      </c>
      <c r="E16" s="3" t="s">
        <v>75</v>
      </c>
      <c r="F16" s="4">
        <v>600</v>
      </c>
      <c r="G16" s="4">
        <v>335</v>
      </c>
      <c r="H16" s="5" t="s">
        <v>104</v>
      </c>
      <c r="I16" s="4">
        <f t="shared" si="1"/>
        <v>5.583333333333333</v>
      </c>
      <c r="J16" s="4">
        <v>600</v>
      </c>
      <c r="K16" s="4">
        <v>309</v>
      </c>
      <c r="L16" s="5" t="s">
        <v>126</v>
      </c>
      <c r="M16" s="4">
        <f t="shared" si="2"/>
        <v>7.7249999999999996</v>
      </c>
      <c r="N16" s="4">
        <v>4800</v>
      </c>
      <c r="O16" s="4">
        <v>3663</v>
      </c>
      <c r="P16" s="5" t="s">
        <v>127</v>
      </c>
      <c r="Q16" s="4">
        <f t="shared" si="3"/>
        <v>19.078125</v>
      </c>
      <c r="R16" s="6">
        <v>0</v>
      </c>
      <c r="S16" s="6">
        <v>1</v>
      </c>
      <c r="T16" s="6">
        <v>0</v>
      </c>
      <c r="U16" s="6">
        <v>0</v>
      </c>
      <c r="V16" s="4">
        <f t="shared" si="6"/>
        <v>0</v>
      </c>
      <c r="W16" s="6">
        <v>0</v>
      </c>
      <c r="X16" s="6">
        <v>1</v>
      </c>
      <c r="Y16" s="6">
        <v>0</v>
      </c>
      <c r="Z16" s="6">
        <f t="shared" si="4"/>
        <v>0</v>
      </c>
      <c r="AA16" s="6">
        <v>0</v>
      </c>
      <c r="AB16" s="6">
        <v>0</v>
      </c>
      <c r="AC16" s="7">
        <f t="shared" si="5"/>
        <v>32.386458333333337</v>
      </c>
      <c r="AD16" s="6" t="s">
        <v>128</v>
      </c>
    </row>
    <row r="17" spans="1:30" ht="136.5">
      <c r="A17" s="2">
        <v>14</v>
      </c>
      <c r="B17" s="3" t="s">
        <v>129</v>
      </c>
      <c r="C17" s="3" t="s">
        <v>130</v>
      </c>
      <c r="D17" s="3" t="s">
        <v>131</v>
      </c>
      <c r="E17" s="3" t="s">
        <v>132</v>
      </c>
      <c r="F17" s="4">
        <v>600</v>
      </c>
      <c r="G17" s="4">
        <v>241</v>
      </c>
      <c r="H17" s="5" t="s">
        <v>133</v>
      </c>
      <c r="I17" s="4">
        <f t="shared" si="1"/>
        <v>4.0166666666666666</v>
      </c>
      <c r="J17" s="4">
        <v>650</v>
      </c>
      <c r="K17" s="4">
        <v>399</v>
      </c>
      <c r="L17" s="5" t="s">
        <v>134</v>
      </c>
      <c r="M17" s="4">
        <f t="shared" si="2"/>
        <v>9.207692307692307</v>
      </c>
      <c r="N17" s="4">
        <v>1600</v>
      </c>
      <c r="O17" s="4">
        <v>751</v>
      </c>
      <c r="P17" s="5">
        <v>46.93</v>
      </c>
      <c r="Q17" s="4">
        <f t="shared" si="3"/>
        <v>11.734375</v>
      </c>
      <c r="R17" s="6">
        <v>0</v>
      </c>
      <c r="S17" s="6">
        <v>1</v>
      </c>
      <c r="T17" s="6">
        <v>0</v>
      </c>
      <c r="U17" s="6">
        <v>0</v>
      </c>
      <c r="V17" s="4">
        <f t="shared" si="6"/>
        <v>0</v>
      </c>
      <c r="W17" s="6">
        <v>0</v>
      </c>
      <c r="X17" s="6">
        <v>1</v>
      </c>
      <c r="Y17" s="6">
        <v>0</v>
      </c>
      <c r="Z17" s="6">
        <f t="shared" si="4"/>
        <v>0</v>
      </c>
      <c r="AA17" s="6">
        <v>0</v>
      </c>
      <c r="AB17" s="6">
        <v>0</v>
      </c>
      <c r="AC17" s="7">
        <f t="shared" si="5"/>
        <v>24.958733974358974</v>
      </c>
      <c r="AD17" s="6" t="s">
        <v>135</v>
      </c>
    </row>
    <row r="18" spans="1:30" ht="97.5">
      <c r="A18" s="2">
        <v>15</v>
      </c>
      <c r="B18" s="3" t="s">
        <v>136</v>
      </c>
      <c r="C18" s="3" t="s">
        <v>137</v>
      </c>
      <c r="D18" s="3" t="s">
        <v>138</v>
      </c>
      <c r="E18" s="3" t="s">
        <v>139</v>
      </c>
      <c r="F18" s="4">
        <v>750</v>
      </c>
      <c r="G18" s="4">
        <v>330</v>
      </c>
      <c r="H18" s="5" t="s">
        <v>140</v>
      </c>
      <c r="I18" s="4">
        <f t="shared" si="1"/>
        <v>4.4000000000000004</v>
      </c>
      <c r="J18" s="4">
        <v>900</v>
      </c>
      <c r="K18" s="4">
        <v>422</v>
      </c>
      <c r="L18" s="5" t="s">
        <v>141</v>
      </c>
      <c r="M18" s="4">
        <f t="shared" si="2"/>
        <v>7.0333333333333332</v>
      </c>
      <c r="N18" s="4">
        <v>4900</v>
      </c>
      <c r="O18" s="4">
        <v>2662</v>
      </c>
      <c r="P18" s="5" t="s">
        <v>142</v>
      </c>
      <c r="Q18" s="4">
        <f t="shared" si="3"/>
        <v>13.581632653061224</v>
      </c>
      <c r="R18" s="6">
        <v>0</v>
      </c>
      <c r="S18" s="6">
        <v>1</v>
      </c>
      <c r="T18" s="6">
        <v>0</v>
      </c>
      <c r="U18" s="6">
        <v>0</v>
      </c>
      <c r="V18" s="4">
        <f t="shared" si="6"/>
        <v>0</v>
      </c>
      <c r="W18" s="6">
        <v>0</v>
      </c>
      <c r="X18" s="6">
        <v>1</v>
      </c>
      <c r="Y18" s="6">
        <v>0</v>
      </c>
      <c r="Z18" s="6">
        <f t="shared" si="4"/>
        <v>0</v>
      </c>
      <c r="AA18" s="6">
        <v>0</v>
      </c>
      <c r="AB18" s="6">
        <v>0</v>
      </c>
      <c r="AC18" s="7">
        <f t="shared" si="5"/>
        <v>25.014965986394557</v>
      </c>
      <c r="AD18" s="6" t="s">
        <v>143</v>
      </c>
    </row>
    <row r="19" spans="1:30" ht="117">
      <c r="A19" s="2">
        <v>16</v>
      </c>
      <c r="B19" s="3" t="s">
        <v>144</v>
      </c>
      <c r="C19" s="3" t="s">
        <v>145</v>
      </c>
      <c r="D19" s="3" t="s">
        <v>146</v>
      </c>
      <c r="E19" s="3" t="s">
        <v>93</v>
      </c>
      <c r="F19" s="4">
        <v>600</v>
      </c>
      <c r="G19" s="4">
        <v>320</v>
      </c>
      <c r="H19" s="5" t="s">
        <v>147</v>
      </c>
      <c r="I19" s="4">
        <f t="shared" si="1"/>
        <v>5.333333333333333</v>
      </c>
      <c r="J19" s="4">
        <v>600</v>
      </c>
      <c r="K19" s="4">
        <v>319</v>
      </c>
      <c r="L19" s="5" t="s">
        <v>148</v>
      </c>
      <c r="M19" s="4">
        <f t="shared" si="2"/>
        <v>7.9749999999999996</v>
      </c>
      <c r="N19" s="4">
        <v>2600</v>
      </c>
      <c r="O19" s="4">
        <v>2027</v>
      </c>
      <c r="P19" s="5" t="s">
        <v>149</v>
      </c>
      <c r="Q19" s="4">
        <f t="shared" si="3"/>
        <v>19.490384615384617</v>
      </c>
      <c r="R19" s="6" t="s">
        <v>150</v>
      </c>
      <c r="S19" s="6">
        <v>100</v>
      </c>
      <c r="T19" s="6">
        <v>70.959999999999994</v>
      </c>
      <c r="U19" s="6" t="s">
        <v>151</v>
      </c>
      <c r="V19" s="4">
        <f t="shared" si="6"/>
        <v>21.287999999999997</v>
      </c>
      <c r="W19" s="6" t="s">
        <v>152</v>
      </c>
      <c r="X19" s="6">
        <v>900</v>
      </c>
      <c r="Y19" s="6">
        <v>587</v>
      </c>
      <c r="Z19" s="6">
        <f t="shared" si="4"/>
        <v>6.5222222222222221</v>
      </c>
      <c r="AA19" s="6" t="s">
        <v>153</v>
      </c>
      <c r="AB19" s="6">
        <v>0.14000000000000001</v>
      </c>
      <c r="AC19" s="7">
        <f t="shared" si="5"/>
        <v>60.748940170940173</v>
      </c>
      <c r="AD19" s="6" t="s">
        <v>154</v>
      </c>
    </row>
    <row r="20" spans="1:30" ht="175.5">
      <c r="A20" s="2">
        <v>17</v>
      </c>
      <c r="B20" s="3" t="s">
        <v>155</v>
      </c>
      <c r="C20" s="3" t="s">
        <v>156</v>
      </c>
      <c r="D20" s="3" t="s">
        <v>157</v>
      </c>
      <c r="E20" s="3" t="s">
        <v>93</v>
      </c>
      <c r="F20" s="4">
        <v>600</v>
      </c>
      <c r="G20" s="4">
        <v>232</v>
      </c>
      <c r="H20" s="5" t="s">
        <v>158</v>
      </c>
      <c r="I20" s="4">
        <f t="shared" si="1"/>
        <v>3.8666666666666667</v>
      </c>
      <c r="J20" s="4">
        <v>600</v>
      </c>
      <c r="K20" s="4">
        <v>325</v>
      </c>
      <c r="L20" s="5" t="s">
        <v>159</v>
      </c>
      <c r="M20" s="4">
        <f t="shared" si="2"/>
        <v>8.125</v>
      </c>
      <c r="N20" s="4">
        <v>2600</v>
      </c>
      <c r="O20" s="4">
        <v>1993</v>
      </c>
      <c r="P20" s="5" t="s">
        <v>160</v>
      </c>
      <c r="Q20" s="4">
        <f t="shared" si="3"/>
        <v>19.16346153846154</v>
      </c>
      <c r="R20" s="6" t="s">
        <v>150</v>
      </c>
      <c r="S20" s="6">
        <v>100</v>
      </c>
      <c r="T20" s="6">
        <v>75.709999999999994</v>
      </c>
      <c r="U20" s="6" t="s">
        <v>161</v>
      </c>
      <c r="V20" s="4">
        <f t="shared" si="6"/>
        <v>22.712999999999997</v>
      </c>
      <c r="W20" s="6">
        <v>0</v>
      </c>
      <c r="X20" s="6">
        <v>1</v>
      </c>
      <c r="Y20" s="6">
        <v>0</v>
      </c>
      <c r="Z20" s="6">
        <f t="shared" si="4"/>
        <v>0</v>
      </c>
      <c r="AA20" s="6">
        <v>0</v>
      </c>
      <c r="AB20" s="6">
        <v>0</v>
      </c>
      <c r="AC20" s="7">
        <f t="shared" si="5"/>
        <v>53.868128205128201</v>
      </c>
      <c r="AD20" s="6" t="s">
        <v>162</v>
      </c>
    </row>
    <row r="21" spans="1:30" ht="117">
      <c r="A21" s="2">
        <v>18</v>
      </c>
      <c r="B21" s="3" t="s">
        <v>163</v>
      </c>
      <c r="C21" s="3" t="s">
        <v>164</v>
      </c>
      <c r="D21" s="3" t="s">
        <v>165</v>
      </c>
      <c r="E21" s="3" t="s">
        <v>166</v>
      </c>
      <c r="F21" s="4">
        <v>600</v>
      </c>
      <c r="G21" s="4">
        <v>236</v>
      </c>
      <c r="H21" s="5" t="s">
        <v>118</v>
      </c>
      <c r="I21" s="4">
        <f t="shared" si="1"/>
        <v>3.9333333333333331</v>
      </c>
      <c r="J21" s="4">
        <v>600</v>
      </c>
      <c r="K21" s="4">
        <v>365</v>
      </c>
      <c r="L21" s="5" t="s">
        <v>167</v>
      </c>
      <c r="M21" s="4">
        <f t="shared" si="2"/>
        <v>9.125</v>
      </c>
      <c r="N21" s="4">
        <v>4800</v>
      </c>
      <c r="O21" s="4">
        <v>4053</v>
      </c>
      <c r="P21" s="5" t="s">
        <v>168</v>
      </c>
      <c r="Q21" s="4">
        <f t="shared" si="3"/>
        <v>21.109375</v>
      </c>
      <c r="R21" s="6" t="s">
        <v>169</v>
      </c>
      <c r="S21" s="6">
        <v>1000</v>
      </c>
      <c r="T21" s="6">
        <v>705</v>
      </c>
      <c r="U21" s="6" t="s">
        <v>170</v>
      </c>
      <c r="V21" s="4">
        <f t="shared" si="6"/>
        <v>21.15</v>
      </c>
      <c r="W21" s="6">
        <v>0</v>
      </c>
      <c r="X21" s="6">
        <v>1</v>
      </c>
      <c r="Y21" s="6">
        <v>0</v>
      </c>
      <c r="Z21" s="6">
        <f t="shared" si="4"/>
        <v>0</v>
      </c>
      <c r="AA21" s="6">
        <v>0</v>
      </c>
      <c r="AB21" s="6">
        <v>0</v>
      </c>
      <c r="AC21" s="7">
        <f t="shared" si="5"/>
        <v>55.317708333333336</v>
      </c>
      <c r="AD21" s="6" t="s">
        <v>171</v>
      </c>
    </row>
  </sheetData>
  <sortState ref="A4:AD18">
    <sortCondition descending="1" ref="AC4:AC18"/>
  </sortState>
  <mergeCells count="23">
    <mergeCell ref="A2:A3"/>
    <mergeCell ref="Z2:Z3"/>
    <mergeCell ref="A1:AD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D2:AD3"/>
    <mergeCell ref="AB2:AB3"/>
    <mergeCell ref="AA2:AA3"/>
    <mergeCell ref="AC2:AC3"/>
    <mergeCell ref="L2:L3"/>
    <mergeCell ref="U2:U3"/>
    <mergeCell ref="E2:E3"/>
    <mergeCell ref="R2:T2"/>
    <mergeCell ref="H2:H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2026-01-21T11:19:12Z</dcterms:modified>
</cp:coreProperties>
</file>